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575" windowHeight="13185" activeTab="2"/>
  </bookViews>
  <sheets>
    <sheet name="Carátula" sheetId="1" r:id="rId1"/>
    <sheet name="Captura Formato" sheetId="2" r:id="rId2"/>
    <sheet name="SUSI" sheetId="3" r:id="rId3"/>
    <sheet name="Art. 23" sheetId="4" r:id="rId4"/>
    <sheet name="Art. 10" sheetId="5" r:id="rId5"/>
    <sheet name="Art. 15" sheetId="6" r:id="rId6"/>
  </sheets>
  <definedNames>
    <definedName name="_xlnm.Print_Area" localSheetId="4">'Art. 10'!$A$1:$BI$52</definedName>
    <definedName name="_xlnm.Print_Area" localSheetId="5">'Art. 15'!$A$1:$BI$57</definedName>
    <definedName name="_xlnm.Print_Area" localSheetId="3">'Art. 23'!$A$1:$BI$59</definedName>
    <definedName name="_xlnm.Print_Area" localSheetId="2">'SUSI'!$A$1:$BI$60</definedName>
  </definedNames>
  <calcPr fullCalcOnLoad="1"/>
</workbook>
</file>

<file path=xl/comments2.xml><?xml version="1.0" encoding="utf-8"?>
<comments xmlns="http://schemas.openxmlformats.org/spreadsheetml/2006/main">
  <authors>
    <author>Cice</author>
  </authors>
  <commentList>
    <comment ref="AH6" authorId="0">
      <text>
        <r>
          <rPr>
            <b/>
            <sz val="8"/>
            <rFont val="Tahoma"/>
            <family val="0"/>
          </rPr>
          <t>Cice:</t>
        </r>
        <r>
          <rPr>
            <sz val="8"/>
            <rFont val="Tahoma"/>
            <family val="0"/>
          </rPr>
          <t xml:space="preserve">
Fecha en que se realizará la maniobra o servicio.</t>
        </r>
      </text>
    </comment>
    <comment ref="N8" authorId="0">
      <text>
        <r>
          <rPr>
            <b/>
            <sz val="8"/>
            <rFont val="Tahoma"/>
            <family val="0"/>
          </rPr>
          <t>Cice:</t>
        </r>
        <r>
          <rPr>
            <sz val="8"/>
            <rFont val="Tahoma"/>
            <family val="0"/>
          </rPr>
          <t xml:space="preserve">
Nombre o denominación social de la Agencia Aduanal.</t>
        </r>
      </text>
    </comment>
    <comment ref="AN8" authorId="0">
      <text>
        <r>
          <rPr>
            <b/>
            <sz val="8"/>
            <rFont val="Tahoma"/>
            <family val="0"/>
          </rPr>
          <t>Cice:</t>
        </r>
        <r>
          <rPr>
            <sz val="8"/>
            <rFont val="Tahoma"/>
            <family val="0"/>
          </rPr>
          <t xml:space="preserve">
Número de Patente de la Agencia Aduanal.</t>
        </r>
      </text>
    </comment>
    <comment ref="F9" authorId="0">
      <text>
        <r>
          <rPr>
            <b/>
            <sz val="8"/>
            <rFont val="Tahoma"/>
            <family val="0"/>
          </rPr>
          <t>Cice:</t>
        </r>
        <r>
          <rPr>
            <sz val="8"/>
            <rFont val="Tahoma"/>
            <family val="0"/>
          </rPr>
          <t xml:space="preserve">
Nombre del Buque </t>
        </r>
      </text>
    </comment>
    <comment ref="AK9" authorId="0">
      <text>
        <r>
          <rPr>
            <b/>
            <sz val="8"/>
            <rFont val="Tahoma"/>
            <family val="0"/>
          </rPr>
          <t>Cice:</t>
        </r>
        <r>
          <rPr>
            <sz val="8"/>
            <rFont val="Tahoma"/>
            <family val="0"/>
          </rPr>
          <t xml:space="preserve">
Número de Registro del Buque</t>
        </r>
      </text>
    </comment>
    <comment ref="G14" authorId="0">
      <text>
        <r>
          <rPr>
            <b/>
            <sz val="8"/>
            <rFont val="Tahoma"/>
            <family val="0"/>
          </rPr>
          <t>Cice:</t>
        </r>
        <r>
          <rPr>
            <sz val="8"/>
            <rFont val="Tahoma"/>
            <family val="0"/>
          </rPr>
          <t xml:space="preserve">
Nombre o Denominación Social del Cliente a facturar</t>
        </r>
      </text>
    </comment>
    <comment ref="G15" authorId="0">
      <text>
        <r>
          <rPr>
            <b/>
            <sz val="8"/>
            <rFont val="Tahoma"/>
            <family val="0"/>
          </rPr>
          <t>Cice:</t>
        </r>
        <r>
          <rPr>
            <sz val="8"/>
            <rFont val="Tahoma"/>
            <family val="0"/>
          </rPr>
          <t xml:space="preserve">
Domicilio del Cliente</t>
        </r>
      </text>
    </comment>
    <comment ref="F16" authorId="0">
      <text>
        <r>
          <rPr>
            <b/>
            <sz val="8"/>
            <rFont val="Tahoma"/>
            <family val="0"/>
          </rPr>
          <t>Cice:</t>
        </r>
        <r>
          <rPr>
            <sz val="8"/>
            <rFont val="Tahoma"/>
            <family val="0"/>
          </rPr>
          <t xml:space="preserve">
R.F.C. Del Cliente</t>
        </r>
      </text>
    </comment>
    <comment ref="B19" authorId="0">
      <text>
        <r>
          <rPr>
            <b/>
            <sz val="8"/>
            <rFont val="Tahoma"/>
            <family val="0"/>
          </rPr>
          <t>Cice:</t>
        </r>
        <r>
          <rPr>
            <sz val="8"/>
            <rFont val="Tahoma"/>
            <family val="0"/>
          </rPr>
          <t xml:space="preserve">
Selección de la lista si se la carga de la que se trata es de IMPORTACIÓN o de EXPORTACIÓN. En caso que no aplique ninguna puede borrar el contenido con la tecla &lt;Supr&gt; o &lt;Delete&gt;</t>
        </r>
      </text>
    </comment>
    <comment ref="B23" authorId="0">
      <text>
        <r>
          <rPr>
            <b/>
            <sz val="8"/>
            <rFont val="Tahoma"/>
            <family val="0"/>
          </rPr>
          <t>Cice:</t>
        </r>
        <r>
          <rPr>
            <sz val="8"/>
            <rFont val="Tahoma"/>
            <family val="0"/>
          </rPr>
          <t xml:space="preserve">
En caso que se le este proporcionando el servicio por acuerdo comercial mediante la promoción de un paquete, seleccione de la lista el que le aplique según las indicaciones del área comercial de CICE</t>
        </r>
      </text>
    </comment>
    <comment ref="B27" authorId="0">
      <text>
        <r>
          <rPr>
            <b/>
            <sz val="8"/>
            <rFont val="Tahoma"/>
            <family val="0"/>
          </rPr>
          <t>Cice:</t>
        </r>
        <r>
          <rPr>
            <sz val="8"/>
            <rFont val="Tahoma"/>
            <family val="0"/>
          </rPr>
          <t xml:space="preserve">
Anote el número del contenedor. Esta será la lista de contenedores que se presentarán en la SUSI.</t>
        </r>
      </text>
    </comment>
    <comment ref="M27" authorId="0">
      <text>
        <r>
          <rPr>
            <b/>
            <sz val="8"/>
            <rFont val="Tahoma"/>
            <family val="0"/>
          </rPr>
          <t>Cice:</t>
        </r>
        <r>
          <rPr>
            <sz val="8"/>
            <rFont val="Tahoma"/>
            <family val="0"/>
          </rPr>
          <t xml:space="preserve">
Anote el número del sello del contenedor. Este campo aplica si va a generar los Arts. 10, 15, 23
NO es obligatorio para la SUSI</t>
        </r>
      </text>
    </comment>
    <comment ref="E10" authorId="0">
      <text>
        <r>
          <rPr>
            <b/>
            <sz val="8"/>
            <rFont val="Tahoma"/>
            <family val="0"/>
          </rPr>
          <t>Cice:</t>
        </r>
        <r>
          <rPr>
            <sz val="8"/>
            <rFont val="Tahoma"/>
            <family val="0"/>
          </rPr>
          <t xml:space="preserve">
Indique el Conocimiento de Marítimo</t>
        </r>
      </text>
    </comment>
    <comment ref="AB10" authorId="0">
      <text>
        <r>
          <rPr>
            <b/>
            <sz val="8"/>
            <rFont val="Tahoma"/>
            <family val="0"/>
          </rPr>
          <t>Cice:</t>
        </r>
        <r>
          <rPr>
            <sz val="8"/>
            <rFont val="Tahoma"/>
            <family val="0"/>
          </rPr>
          <t xml:space="preserve">
Indique la referencia.</t>
        </r>
      </text>
    </comment>
    <comment ref="E11" authorId="0">
      <text>
        <r>
          <rPr>
            <b/>
            <sz val="8"/>
            <rFont val="Tahoma"/>
            <family val="0"/>
          </rPr>
          <t>Cice:</t>
        </r>
        <r>
          <rPr>
            <sz val="8"/>
            <rFont val="Tahoma"/>
            <family val="0"/>
          </rPr>
          <t xml:space="preserve">
Indique el número de viaje, aplica sólo para elaborar Arts. 15 y 23.
NO es obligatorio para la SUSI</t>
        </r>
      </text>
    </comment>
    <comment ref="J12" authorId="0">
      <text>
        <r>
          <rPr>
            <b/>
            <sz val="8"/>
            <rFont val="Tahoma"/>
            <family val="0"/>
          </rPr>
          <t>Cice:</t>
        </r>
        <r>
          <rPr>
            <sz val="8"/>
            <rFont val="Tahoma"/>
            <family val="0"/>
          </rPr>
          <t xml:space="preserve">
Anote el Puerto de Embarque de la mercancía, aplica sólo para elaborar Arts. 10 y 15.
NO es obligatorio para la SUSI</t>
        </r>
      </text>
    </comment>
    <comment ref="AC12" authorId="0">
      <text>
        <r>
          <rPr>
            <b/>
            <sz val="8"/>
            <rFont val="Tahoma"/>
            <family val="0"/>
          </rPr>
          <t>Cice:</t>
        </r>
        <r>
          <rPr>
            <sz val="8"/>
            <rFont val="Tahoma"/>
            <family val="0"/>
          </rPr>
          <t xml:space="preserve">
Señale la vía marítima de embarque tal como lo referencía normalmente, aplica sólo para elaborar Art. 15.
NO es obligatorio para la SUSI</t>
        </r>
      </text>
    </comment>
    <comment ref="J13" authorId="0">
      <text>
        <r>
          <rPr>
            <b/>
            <sz val="8"/>
            <rFont val="Tahoma"/>
            <family val="0"/>
          </rPr>
          <t>Cice:</t>
        </r>
        <r>
          <rPr>
            <sz val="8"/>
            <rFont val="Tahoma"/>
            <family val="0"/>
          </rPr>
          <t xml:space="preserve">
Capture el Puerto de Descarga, aplica sólo para elaborar Art. 15.
NO es obligatorio para la SUSI</t>
        </r>
      </text>
    </comment>
    <comment ref="AG13" authorId="0">
      <text>
        <r>
          <rPr>
            <b/>
            <sz val="8"/>
            <rFont val="Tahoma"/>
            <family val="0"/>
          </rPr>
          <t>Cice:</t>
        </r>
        <r>
          <rPr>
            <sz val="8"/>
            <rFont val="Tahoma"/>
            <family val="0"/>
          </rPr>
          <t xml:space="preserve">
Anote el destino final de la mercancía como referencia, aplica sólo para elaborar Art. 15.
NO es obligatorio para la SUSI</t>
        </r>
      </text>
    </comment>
    <comment ref="X27" authorId="0">
      <text>
        <r>
          <rPr>
            <b/>
            <sz val="8"/>
            <rFont val="Tahoma"/>
            <family val="0"/>
          </rPr>
          <t>Cice:</t>
        </r>
        <r>
          <rPr>
            <sz val="8"/>
            <rFont val="Tahoma"/>
            <family val="0"/>
          </rPr>
          <t xml:space="preserve">
Seleccione de la lista la dimensión del contenedor</t>
        </r>
      </text>
    </comment>
    <comment ref="AB27" authorId="0">
      <text>
        <r>
          <rPr>
            <b/>
            <sz val="8"/>
            <rFont val="Tahoma"/>
            <family val="0"/>
          </rPr>
          <t>Cice:</t>
        </r>
        <r>
          <rPr>
            <sz val="8"/>
            <rFont val="Tahoma"/>
            <family val="0"/>
          </rPr>
          <t xml:space="preserve">
Elija de la lista el tipo de contenedor</t>
        </r>
      </text>
    </comment>
    <comment ref="AE27" authorId="0">
      <text>
        <r>
          <rPr>
            <b/>
            <sz val="8"/>
            <rFont val="Tahoma"/>
            <family val="0"/>
          </rPr>
          <t>Cice:</t>
        </r>
        <r>
          <rPr>
            <sz val="8"/>
            <rFont val="Tahoma"/>
            <family val="0"/>
          </rPr>
          <t xml:space="preserve">
Indique de la lista SI o No se trata de un contenedor sobredimensionado</t>
        </r>
      </text>
    </comment>
    <comment ref="AG27" authorId="0">
      <text>
        <r>
          <rPr>
            <b/>
            <sz val="8"/>
            <rFont val="Tahoma"/>
            <family val="0"/>
          </rPr>
          <t>Cice:</t>
        </r>
        <r>
          <rPr>
            <sz val="8"/>
            <rFont val="Tahoma"/>
            <family val="0"/>
          </rPr>
          <t xml:space="preserve">
Tome de la lista SI o NO se indica un contenedor con contenido PELIGROSO</t>
        </r>
      </text>
    </comment>
    <comment ref="AI27" authorId="0">
      <text>
        <r>
          <rPr>
            <b/>
            <sz val="8"/>
            <rFont val="Tahoma"/>
            <family val="0"/>
          </rPr>
          <t>Cice:</t>
        </r>
        <r>
          <rPr>
            <sz val="8"/>
            <rFont val="Tahoma"/>
            <family val="0"/>
          </rPr>
          <t xml:space="preserve">
Seleccione de la lista SI o NO cuando se trata de un contenedor especial</t>
        </r>
      </text>
    </comment>
    <comment ref="AK27" authorId="0">
      <text>
        <r>
          <rPr>
            <b/>
            <sz val="8"/>
            <rFont val="Tahoma"/>
            <family val="0"/>
          </rPr>
          <t>Cice:</t>
        </r>
        <r>
          <rPr>
            <sz val="8"/>
            <rFont val="Tahoma"/>
            <family val="0"/>
          </rPr>
          <t xml:space="preserve">
Indique, eligiendo de la lista SI o NO cuando el servicio se presenta en día DOMINGO</t>
        </r>
      </text>
    </comment>
    <comment ref="AM27" authorId="0">
      <text>
        <r>
          <rPr>
            <b/>
            <sz val="8"/>
            <rFont val="Tahoma"/>
            <family val="0"/>
          </rPr>
          <t>Cice:</t>
        </r>
        <r>
          <rPr>
            <sz val="8"/>
            <rFont val="Tahoma"/>
            <family val="0"/>
          </rPr>
          <t xml:space="preserve">
Escoja de la lista SI o NO cuando el servicio se presenta en día FESTIVO</t>
        </r>
      </text>
    </comment>
    <comment ref="M40" authorId="0">
      <text>
        <r>
          <rPr>
            <b/>
            <sz val="8"/>
            <rFont val="Tahoma"/>
            <family val="0"/>
          </rPr>
          <t>Cice:</t>
        </r>
        <r>
          <rPr>
            <sz val="8"/>
            <rFont val="Tahoma"/>
            <family val="0"/>
          </rPr>
          <t xml:space="preserve">
Indique la mercancía contenida </t>
        </r>
      </text>
    </comment>
    <comment ref="AB40" authorId="0">
      <text>
        <r>
          <rPr>
            <b/>
            <sz val="8"/>
            <rFont val="Tahoma"/>
            <family val="0"/>
          </rPr>
          <t>Cice:</t>
        </r>
        <r>
          <rPr>
            <sz val="8"/>
            <rFont val="Tahoma"/>
            <family val="0"/>
          </rPr>
          <t xml:space="preserve">
Capture el IMO correspondiente a la clasificación de la mercancía</t>
        </r>
      </text>
    </comment>
    <comment ref="G41" authorId="0">
      <text>
        <r>
          <rPr>
            <b/>
            <sz val="8"/>
            <rFont val="Tahoma"/>
            <family val="0"/>
          </rPr>
          <t>Cice:</t>
        </r>
        <r>
          <rPr>
            <sz val="8"/>
            <rFont val="Tahoma"/>
            <family val="0"/>
          </rPr>
          <t xml:space="preserve">
Señale el tonelaje de la mercancía </t>
        </r>
      </text>
    </comment>
    <comment ref="Q41" authorId="0">
      <text>
        <r>
          <rPr>
            <b/>
            <sz val="8"/>
            <rFont val="Tahoma"/>
            <family val="0"/>
          </rPr>
          <t>Cice:</t>
        </r>
        <r>
          <rPr>
            <sz val="8"/>
            <rFont val="Tahoma"/>
            <family val="0"/>
          </rPr>
          <t xml:space="preserve">
Refierase al número de bultos contenidos.</t>
        </r>
      </text>
    </comment>
    <comment ref="Z41" authorId="0">
      <text>
        <r>
          <rPr>
            <b/>
            <sz val="8"/>
            <rFont val="Tahoma"/>
            <family val="0"/>
          </rPr>
          <t>Cice:</t>
        </r>
        <r>
          <rPr>
            <sz val="8"/>
            <rFont val="Tahoma"/>
            <family val="0"/>
          </rPr>
          <t xml:space="preserve">
Elija de la lista el tipo de embalaje empleado para la mercancía. En caso de no desear información de este tipo bórrela con &lt;Supr&gt; o &lt;Delete&gt;</t>
        </r>
      </text>
    </comment>
    <comment ref="N42" authorId="0">
      <text>
        <r>
          <rPr>
            <b/>
            <sz val="8"/>
            <rFont val="Tahoma"/>
            <family val="0"/>
          </rPr>
          <t>Cice:</t>
        </r>
        <r>
          <rPr>
            <sz val="8"/>
            <rFont val="Tahoma"/>
            <family val="0"/>
          </rPr>
          <t xml:space="preserve">
Capture para el material que corresponda la cantidad empleada </t>
        </r>
      </text>
    </comment>
    <comment ref="T42" authorId="0">
      <text>
        <r>
          <rPr>
            <b/>
            <sz val="8"/>
            <rFont val="Tahoma"/>
            <family val="0"/>
          </rPr>
          <t>Cice:</t>
        </r>
        <r>
          <rPr>
            <sz val="8"/>
            <rFont val="Tahoma"/>
            <family val="0"/>
          </rPr>
          <t xml:space="preserve">
Para el material indicado anote la unidad de medida</t>
        </r>
      </text>
    </comment>
    <comment ref="Y43" authorId="0">
      <text>
        <r>
          <rPr>
            <b/>
            <sz val="8"/>
            <rFont val="Tahoma"/>
            <family val="0"/>
          </rPr>
          <t>Cice:</t>
        </r>
        <r>
          <rPr>
            <sz val="8"/>
            <rFont val="Tahoma"/>
            <family val="0"/>
          </rPr>
          <t xml:space="preserve">
Anote un breve comentario del material de trinca </t>
        </r>
      </text>
    </comment>
    <comment ref="G51" authorId="0">
      <text>
        <r>
          <rPr>
            <b/>
            <sz val="8"/>
            <rFont val="Tahoma"/>
            <family val="0"/>
          </rPr>
          <t>Cice:</t>
        </r>
        <r>
          <rPr>
            <sz val="8"/>
            <rFont val="Tahoma"/>
            <family val="0"/>
          </rPr>
          <t xml:space="preserve">
Elija de la lista si las maniobras se realizan en Playa, Almacén, etc., de no proceder ninguna, puede eliminar el dato actual con &lt;Supr&gt; o &lt;Delete&gt;</t>
        </r>
      </text>
    </comment>
    <comment ref="B54" authorId="0">
      <text>
        <r>
          <rPr>
            <b/>
            <sz val="8"/>
            <rFont val="Tahoma"/>
            <family val="0"/>
          </rPr>
          <t>Cice:</t>
        </r>
        <r>
          <rPr>
            <sz val="8"/>
            <rFont val="Tahoma"/>
            <family val="0"/>
          </rPr>
          <t xml:space="preserve">
Seleccione de la lista si se trata de una entrega o recepción, cuando aplique.</t>
        </r>
      </text>
    </comment>
    <comment ref="Q54" authorId="0">
      <text>
        <r>
          <rPr>
            <b/>
            <sz val="8"/>
            <rFont val="Tahoma"/>
            <family val="0"/>
          </rPr>
          <t>Cice:</t>
        </r>
        <r>
          <rPr>
            <sz val="8"/>
            <rFont val="Tahoma"/>
            <family val="0"/>
          </rPr>
          <t xml:space="preserve">
Indique, según la lista si se trata de un servicio a un vacío, a un lleno o a carga general.</t>
        </r>
      </text>
    </comment>
    <comment ref="B57" authorId="0">
      <text>
        <r>
          <rPr>
            <b/>
            <sz val="8"/>
            <rFont val="Tahoma"/>
            <family val="0"/>
          </rPr>
          <t>Cice:</t>
        </r>
        <r>
          <rPr>
            <sz val="8"/>
            <rFont val="Tahoma"/>
            <family val="0"/>
          </rPr>
          <t xml:space="preserve">
Seleccione de la lista el servicio que desea sea realizado. De NO proceder puede borrar co &lt;Supr&gt; o &lt;Delete&gt;</t>
        </r>
      </text>
    </comment>
    <comment ref="B67" authorId="0">
      <text>
        <r>
          <rPr>
            <b/>
            <sz val="8"/>
            <rFont val="Tahoma"/>
            <family val="0"/>
          </rPr>
          <t>Cice:</t>
        </r>
        <r>
          <rPr>
            <sz val="8"/>
            <rFont val="Tahoma"/>
            <family val="0"/>
          </rPr>
          <t xml:space="preserve">
Espacio para indicar el personal o equipo adicional.</t>
        </r>
      </text>
    </comment>
    <comment ref="L67" authorId="0">
      <text>
        <r>
          <rPr>
            <b/>
            <sz val="8"/>
            <rFont val="Tahoma"/>
            <family val="0"/>
          </rPr>
          <t>Cice:</t>
        </r>
        <r>
          <rPr>
            <sz val="8"/>
            <rFont val="Tahoma"/>
            <family val="0"/>
          </rPr>
          <t xml:space="preserve">
Indicación de las horas hombre/máquina a emplear</t>
        </r>
      </text>
    </comment>
    <comment ref="Z67" authorId="0">
      <text>
        <r>
          <rPr>
            <b/>
            <sz val="8"/>
            <rFont val="Tahoma"/>
            <family val="0"/>
          </rPr>
          <t>Cice:</t>
        </r>
        <r>
          <rPr>
            <sz val="8"/>
            <rFont val="Tahoma"/>
            <family val="0"/>
          </rPr>
          <t xml:space="preserve">
Señale el turno que corresponda</t>
        </r>
      </text>
    </comment>
    <comment ref="AC67" authorId="0">
      <text>
        <r>
          <rPr>
            <b/>
            <sz val="8"/>
            <rFont val="Tahoma"/>
            <family val="0"/>
          </rPr>
          <t>Cice:</t>
        </r>
        <r>
          <rPr>
            <sz val="8"/>
            <rFont val="Tahoma"/>
            <family val="0"/>
          </rPr>
          <t xml:space="preserve">
Seleccione de la lista SI o NO para cuando se trate de Domingo o día Festivo</t>
        </r>
      </text>
    </comment>
    <comment ref="W71" authorId="0">
      <text>
        <r>
          <rPr>
            <b/>
            <sz val="8"/>
            <rFont val="Tahoma"/>
            <family val="0"/>
          </rPr>
          <t>Cice:</t>
        </r>
        <r>
          <rPr>
            <sz val="8"/>
            <rFont val="Tahoma"/>
            <family val="0"/>
          </rPr>
          <t xml:space="preserve">
De tratase de una consolidación / desconsolidación indique según la lista si es DIRECTA o INDIRECTA. De no proceder, elimine el dato con &lt;Supr&gt; o &lt;Delete&gt; </t>
        </r>
      </text>
    </comment>
    <comment ref="E72" authorId="0">
      <text>
        <r>
          <rPr>
            <b/>
            <sz val="8"/>
            <rFont val="Tahoma"/>
            <family val="0"/>
          </rPr>
          <t>Cice:</t>
        </r>
        <r>
          <rPr>
            <sz val="8"/>
            <rFont val="Tahoma"/>
            <family val="0"/>
          </rPr>
          <t xml:space="preserve">
Anote el peso</t>
        </r>
      </text>
    </comment>
    <comment ref="J73" authorId="0">
      <text>
        <r>
          <rPr>
            <b/>
            <sz val="8"/>
            <rFont val="Tahoma"/>
            <family val="0"/>
          </rPr>
          <t>Cice:</t>
        </r>
        <r>
          <rPr>
            <sz val="8"/>
            <rFont val="Tahoma"/>
            <family val="0"/>
          </rPr>
          <t xml:space="preserve">
Indique el peso de la mercancía peligrosa</t>
        </r>
      </text>
    </comment>
    <comment ref="H74" authorId="0">
      <text>
        <r>
          <rPr>
            <b/>
            <sz val="8"/>
            <rFont val="Tahoma"/>
            <family val="0"/>
          </rPr>
          <t>Cice:</t>
        </r>
        <r>
          <rPr>
            <sz val="8"/>
            <rFont val="Tahoma"/>
            <family val="0"/>
          </rPr>
          <t xml:space="preserve">
Señale, de la lista SI o NO se efectúa en horario nocturno.</t>
        </r>
      </text>
    </comment>
    <comment ref="W73" authorId="0">
      <text>
        <r>
          <rPr>
            <b/>
            <sz val="8"/>
            <rFont val="Tahoma"/>
            <family val="0"/>
          </rPr>
          <t>Cice:</t>
        </r>
        <r>
          <rPr>
            <sz val="8"/>
            <rFont val="Tahoma"/>
            <family val="0"/>
          </rPr>
          <t xml:space="preserve">
Elija de la lista si las maniobras se realizan en Playa o Almacén, de no proceder ninguna, puede eliminar el dato actual con &lt;Supr&gt; o &lt;Delete&gt;</t>
        </r>
      </text>
    </comment>
    <comment ref="B79" authorId="0">
      <text>
        <r>
          <rPr>
            <b/>
            <sz val="8"/>
            <rFont val="Tahoma"/>
            <family val="0"/>
          </rPr>
          <t>Cice:</t>
        </r>
        <r>
          <rPr>
            <sz val="8"/>
            <rFont val="Tahoma"/>
            <family val="0"/>
          </rPr>
          <t xml:space="preserve">
Indique, según la lista si se trata de un VACÍO o un LLENO. De no proceder, borre con &lt;Supr&gt; o &lt;Delete&gt;</t>
        </r>
      </text>
    </comment>
    <comment ref="J79" authorId="0">
      <text>
        <r>
          <rPr>
            <b/>
            <sz val="8"/>
            <rFont val="Tahoma"/>
            <family val="0"/>
          </rPr>
          <t>Cice:</t>
        </r>
        <r>
          <rPr>
            <sz val="8"/>
            <rFont val="Tahoma"/>
            <family val="0"/>
          </rPr>
          <t xml:space="preserve">
Elija el Patio de donde saldrá el contenedor. De no proceder, borre con &lt;Supr&gt; o &lt;Delete&gt;</t>
        </r>
      </text>
    </comment>
    <comment ref="V79" authorId="0">
      <text>
        <r>
          <rPr>
            <b/>
            <sz val="8"/>
            <rFont val="Tahoma"/>
            <family val="0"/>
          </rPr>
          <t>Cice:</t>
        </r>
        <r>
          <rPr>
            <sz val="8"/>
            <rFont val="Tahoma"/>
            <family val="0"/>
          </rPr>
          <t xml:space="preserve">
Seleccione de la lista el patio al que irá el contenedor con destino. De no proceder, borre con &lt;Supr&gt; o &lt;Delete&gt;</t>
        </r>
      </text>
    </comment>
    <comment ref="K81" authorId="0">
      <text>
        <r>
          <rPr>
            <b/>
            <sz val="8"/>
            <rFont val="Tahoma"/>
            <family val="0"/>
          </rPr>
          <t>Cice:</t>
        </r>
        <r>
          <rPr>
            <sz val="8"/>
            <rFont val="Tahoma"/>
            <family val="0"/>
          </rPr>
          <t xml:space="preserve">
Observaciones que correspondan.</t>
        </r>
      </text>
    </comment>
    <comment ref="B59" authorId="0">
      <text>
        <r>
          <rPr>
            <b/>
            <sz val="8"/>
            <rFont val="Tahoma"/>
            <family val="0"/>
          </rPr>
          <t>Cice:</t>
        </r>
        <r>
          <rPr>
            <sz val="8"/>
            <rFont val="Tahoma"/>
            <family val="0"/>
          </rPr>
          <t xml:space="preserve">
Seleccione de la lista el servicio que desea sea realizado. De NO proceder puede borrar co &lt;Supr&gt; o &lt;Delete&gt;</t>
        </r>
      </text>
    </comment>
    <comment ref="B61" authorId="0">
      <text>
        <r>
          <rPr>
            <b/>
            <sz val="8"/>
            <rFont val="Tahoma"/>
            <family val="0"/>
          </rPr>
          <t>Cice:</t>
        </r>
        <r>
          <rPr>
            <sz val="8"/>
            <rFont val="Tahoma"/>
            <family val="0"/>
          </rPr>
          <t xml:space="preserve">
Seleccione de la lista el servicio que desea sea realizado. De NO proceder puede borrar co &lt;Supr&gt; o &lt;Delete&gt;</t>
        </r>
      </text>
    </comment>
  </commentList>
</comments>
</file>

<file path=xl/sharedStrings.xml><?xml version="1.0" encoding="utf-8"?>
<sst xmlns="http://schemas.openxmlformats.org/spreadsheetml/2006/main" count="356" uniqueCount="203">
  <si>
    <t>Solicitud Única de Servicios Integrales</t>
  </si>
  <si>
    <t>S.U.S.I.</t>
  </si>
  <si>
    <t>EL PRESENTE DOCUMENTO ELECTRÓNICO TIENE COMO FINALIDAD PROPORCIONAR A TODOS NUESTROS CLIENTES UN FORMATO ESTANDAR PARA LA SOLICITUD DE SERVICIOS A SUS CARGAS, TANTO DE IMPORTACIÓN COMO DE EXPORTACIÓN, ASÍ COMO TODA UNA SERIE DE DOCUMENTOS ADICIONALES QUE LES FACILITARÁN LA ELABORACIÓN DE SUS SOPORTES ADMINISTRATIVOS YA QUE CON ESTA ÚNICA CAPTURA EN EL FORMATO GENERADO PARA TAL EFECTO, SE LES PERMITE OBTENER LOS ARTÍCULOS 10, 15 Y 23, AHORRÁNDOLES TIEMPO EN LA GENERACIÓN DE ESTOS ESCRITOS.</t>
  </si>
  <si>
    <t>T.H.C. (MANIOBRA 2)</t>
  </si>
  <si>
    <t>CAPTURA DE FORMATO</t>
  </si>
  <si>
    <t>JUNIO</t>
  </si>
  <si>
    <t>PQT. #6</t>
  </si>
  <si>
    <t>ETIQUETADO / MARBETEADO</t>
  </si>
  <si>
    <t>SACOS</t>
  </si>
  <si>
    <t>FORMATO DE CAPTURA PARA S.U.S.I.  Y ARTS.</t>
  </si>
  <si>
    <t>LIBERACIONES:</t>
  </si>
  <si>
    <t>SERVICIOS A LA CARGA:</t>
  </si>
  <si>
    <t>TIPO DE CARGA:</t>
  </si>
  <si>
    <t>PUERTO SECO</t>
  </si>
  <si>
    <t>MUELLE 1 y 2</t>
  </si>
  <si>
    <t>MUELLE 4</t>
  </si>
  <si>
    <t>MUELLE 7</t>
  </si>
  <si>
    <t>ALMACÉN 20</t>
  </si>
  <si>
    <t>ALMACÉN TMU</t>
  </si>
  <si>
    <t>COBERTIZO CERVANTES</t>
  </si>
  <si>
    <t>CIF</t>
  </si>
  <si>
    <t>BARDA BERRETEAGA</t>
  </si>
  <si>
    <t>PLAYA LINDA</t>
  </si>
  <si>
    <t>EXPLANADA</t>
  </si>
  <si>
    <t>PLAYA TMU</t>
  </si>
  <si>
    <t>BODEGA 20</t>
  </si>
  <si>
    <t>BODEGA 19</t>
  </si>
  <si>
    <t>BODEGA 17</t>
  </si>
  <si>
    <t>BODEGA 16</t>
  </si>
  <si>
    <t>RECONOCIMIENTO ADUANERO</t>
  </si>
  <si>
    <t>ENTREGA A F.F.C.C.</t>
  </si>
  <si>
    <t>RECEPCIÓN DE F.F.C.C.</t>
  </si>
  <si>
    <t>CONSOLIDACIÓN/DESCONSOLIDACIÓN</t>
  </si>
  <si>
    <t>PAQUETES COMERCIALES</t>
  </si>
  <si>
    <t>OFICINA CICE</t>
  </si>
  <si>
    <t>AGENCIA ADUANAL</t>
  </si>
  <si>
    <t>( PROGRAMADO)</t>
  </si>
  <si>
    <t>(REALIZADO)</t>
  </si>
  <si>
    <t>NOMBRE Y FIRMA</t>
  </si>
  <si>
    <t>DEBIDO A LA FORMA COMO SE REALIZAN LAS REVISIONES PREVIAS NORMALES, PGR, Y OTRAS, CICE NO SE HACE RESPONSABLE POR LOS DAÑOS A LAS MERCANCÍAS OCASIONADAS POR CONDICIONES CLIMATOLÓGICAS O MANIPULACIÓN REALIZADA POR TERCEROS</t>
  </si>
  <si>
    <t>SOLICITUD PARA DEPÓSITO ANTE LA ADUANA EN RECINTO FISCAL AUTORIZADO</t>
  </si>
  <si>
    <t>Corporación Integral de Comercio Exterior, S.A. De C.V.</t>
  </si>
  <si>
    <t>P R E S E N T E</t>
  </si>
  <si>
    <t>Solicito que de conformidad con el Art.23 de la Ley Aduanera en vigor y 41 de su Reglamento se me permita depositar ante la Aduana en recinto fiscal autorizado las mercancías relacionadas a continuación en espera de su liberacion aduanal:</t>
  </si>
  <si>
    <t>CLASE:</t>
  </si>
  <si>
    <t>CONTENEDOR(ES), TIPO:</t>
  </si>
  <si>
    <t>CONTENIDO</t>
  </si>
  <si>
    <t>TEMPERATURA:</t>
  </si>
  <si>
    <t>PESO BRUTO:</t>
  </si>
  <si>
    <t>CAPACIDAD:</t>
  </si>
  <si>
    <t>CONTENEDOR</t>
  </si>
  <si>
    <t>Marca</t>
  </si>
  <si>
    <t>Peso</t>
  </si>
  <si>
    <t>Tara</t>
  </si>
  <si>
    <t>Total</t>
  </si>
  <si>
    <t>20"</t>
  </si>
  <si>
    <t>40"</t>
  </si>
  <si>
    <t>45"</t>
  </si>
  <si>
    <t>10"</t>
  </si>
  <si>
    <t>8"</t>
  </si>
  <si>
    <t xml:space="preserve">A T E N T A M E N T E </t>
  </si>
  <si>
    <t>TRANSPORTISTA:</t>
  </si>
  <si>
    <t>N° ECONÓMICO:</t>
  </si>
  <si>
    <t>CONDUCTOR:</t>
  </si>
  <si>
    <t>PLACAS:</t>
  </si>
  <si>
    <t>CONSOLIDACIÓN</t>
  </si>
  <si>
    <t xml:space="preserve">DESCONSOLIDACIÓN </t>
  </si>
  <si>
    <t>TRASIEGO</t>
  </si>
  <si>
    <t>SOLICITUD DE SERVICIO</t>
  </si>
  <si>
    <t>De conformidad con el Artículo 10 de la Ley Aduanera en vigor, solicitamos de la manera más atenta se sirva autorizar:</t>
  </si>
  <si>
    <t>CONOCIMIENTO:</t>
  </si>
  <si>
    <t>CANTIDAD DE BULTOS:</t>
  </si>
  <si>
    <t>Descripción de la mercancía</t>
  </si>
  <si>
    <t>Por medio de la presente y con fundamento en el Artículo 15, fracción VI de la Ley Aduanera en vigor, solicito el traslado del (los) siguiente(s) contenedor(es) de:</t>
  </si>
  <si>
    <t>DESDE:</t>
  </si>
  <si>
    <t>CONTENDOR</t>
  </si>
  <si>
    <t>SELLO</t>
  </si>
  <si>
    <t>TAMAÑO Y TIPO</t>
  </si>
  <si>
    <t>HASTA</t>
  </si>
  <si>
    <t>PERMÍTASE LO SOLICITADO EN EL PRESENTE</t>
  </si>
  <si>
    <t>Dom</t>
  </si>
  <si>
    <t>ATADOS/BOBINAS</t>
  </si>
  <si>
    <t>Espec</t>
  </si>
  <si>
    <t>Fest</t>
  </si>
  <si>
    <t>CARGA SUELTA</t>
  </si>
  <si>
    <t>TURNO</t>
  </si>
  <si>
    <t>DOM/FEST</t>
  </si>
  <si>
    <t>DOM / FEST</t>
  </si>
  <si>
    <t>OBSERVACIONES</t>
  </si>
  <si>
    <t>OBSERVACIONES:</t>
  </si>
  <si>
    <t>ÁREA:</t>
  </si>
  <si>
    <t>LA AGENCIA SE COMPROMETE AL TRASLADO DE(L) CONTENEDOR(ES) VACÍO(S) Y AL PAGO DE LOS ALMACENAJES DEL MISMO GENERADOS POR SU ESTADÍA EN ESTA TERMINAL UNA VEZ DESCONSOLIDADO EL CONTENEDOR, CUANDO SU DESTINO ES FUERA DEL RECINTO FISCAL.</t>
  </si>
  <si>
    <t>LAVADO</t>
  </si>
  <si>
    <t>FECHA:</t>
  </si>
  <si>
    <t>CORPORACIÓN INTEGRAL DE COMERCIO EXTERIOR, S.A. DE.C.V.</t>
  </si>
  <si>
    <t>SOLICITUD ÚNICA DE SERVICIOS INTEGRALES</t>
  </si>
  <si>
    <t>PROGRAMACIÓN / MANIOBRAS / FACTURACIÓN</t>
  </si>
  <si>
    <t>ENERO</t>
  </si>
  <si>
    <t>FEBRERO</t>
  </si>
  <si>
    <t>MARZO</t>
  </si>
  <si>
    <t>ABRIL</t>
  </si>
  <si>
    <t>MAYO</t>
  </si>
  <si>
    <t>JULIO</t>
  </si>
  <si>
    <t>AGOSTO</t>
  </si>
  <si>
    <t>SEPTIEMBRE</t>
  </si>
  <si>
    <t>OCTUBRE</t>
  </si>
  <si>
    <t>NOVIEMBRE</t>
  </si>
  <si>
    <t>DICIEMBRE</t>
  </si>
  <si>
    <t>POR ESTE CONDUCTO SOLICITO LA REALIZACIÓN Y FACTURACIÓN DE LAS MANIOBRAS A LOS CONTENEDORES MENCIONADOS Y DE LA MANERA QUE SE DESCRIBE A CONTINUACIÓN, PARA LO CUAL PRESENTÓ LA DOCUMENTACIÓN CORRESPONDIENTE COMO CONSIGNATARIO DEL MISMO, HACIÉNDOME RESPONSABLE DE LOS CARGOS QUE DICHAS MANIOBRAS OCASIONEN.</t>
  </si>
  <si>
    <t>DATOS GENERALES / FACTURACIÓN</t>
  </si>
  <si>
    <t>AG. ADUANAL / NAVIERO:</t>
  </si>
  <si>
    <t>PATENTE:</t>
  </si>
  <si>
    <t>BUQUE:</t>
  </si>
  <si>
    <t>ARRIBO:</t>
  </si>
  <si>
    <t>REGISTRO:</t>
  </si>
  <si>
    <t>CTO:</t>
  </si>
  <si>
    <t>REF:</t>
  </si>
  <si>
    <t>VIAJE:</t>
  </si>
  <si>
    <t>PTO. EMBARQUE:</t>
  </si>
  <si>
    <t>VÍA:</t>
  </si>
  <si>
    <t>DESTINO FINAL:</t>
  </si>
  <si>
    <t>PTO. DESCARGA:</t>
  </si>
  <si>
    <t>CLIENTE:</t>
  </si>
  <si>
    <t>DOMICILIO:</t>
  </si>
  <si>
    <t>R.F.C.:</t>
  </si>
  <si>
    <t>INICIO DEL SERVICIO:</t>
  </si>
  <si>
    <t>SERVICIO PROGRAMADO PARA EL DÍA:</t>
  </si>
  <si>
    <t>CONTENEDORES</t>
  </si>
  <si>
    <t>DC</t>
  </si>
  <si>
    <t>HC</t>
  </si>
  <si>
    <t>OT</t>
  </si>
  <si>
    <t>RF</t>
  </si>
  <si>
    <t>FR</t>
  </si>
  <si>
    <t>TK</t>
  </si>
  <si>
    <t>Si</t>
  </si>
  <si>
    <t>No</t>
  </si>
  <si>
    <t>Dim</t>
  </si>
  <si>
    <t>Tipo</t>
  </si>
  <si>
    <t>SobD</t>
  </si>
  <si>
    <t>Pelig</t>
  </si>
  <si>
    <t>IMPORTACIÓN</t>
  </si>
  <si>
    <t>EXPORTACIÓN</t>
  </si>
  <si>
    <t>PQT. #1</t>
  </si>
  <si>
    <t>PQT. #2</t>
  </si>
  <si>
    <t>PQT. #3</t>
  </si>
  <si>
    <t>PQT. #4</t>
  </si>
  <si>
    <t>PQT. #5</t>
  </si>
  <si>
    <t xml:space="preserve"> </t>
  </si>
  <si>
    <t>MANIOBRAS SOLICITADAS</t>
  </si>
  <si>
    <t>Sello</t>
  </si>
  <si>
    <t xml:space="preserve">  </t>
  </si>
  <si>
    <t>ENTREGA A S.P.F.</t>
  </si>
  <si>
    <t>RECEPCIÓN DE S.P.F.</t>
  </si>
  <si>
    <t>VACÍO</t>
  </si>
  <si>
    <t>LLENO</t>
  </si>
  <si>
    <t>EXÁMEN PREVIO OCULAR</t>
  </si>
  <si>
    <t>EXÁMEN PREVIO CON MANEJO DE MERCANCÍA</t>
  </si>
  <si>
    <t>EXÁMEN PREVIO PGR CON MANEJO DE MERCANCÍA</t>
  </si>
  <si>
    <t>FUMIGACIÓN</t>
  </si>
  <si>
    <t>ALMACENAJE</t>
  </si>
  <si>
    <t>OTROS</t>
  </si>
  <si>
    <t>MERCANCÍA CONTENIDA:</t>
  </si>
  <si>
    <t>TONELAJE:</t>
  </si>
  <si>
    <t>BULTOS:</t>
  </si>
  <si>
    <t>EMBALAJE:</t>
  </si>
  <si>
    <t>PALLETS</t>
  </si>
  <si>
    <t>TAMBORES</t>
  </si>
  <si>
    <t>CUÑETES</t>
  </si>
  <si>
    <t>BIDONES</t>
  </si>
  <si>
    <t>CARTONADA</t>
  </si>
  <si>
    <t>ROLLOS</t>
  </si>
  <si>
    <t>CAJAS</t>
  </si>
  <si>
    <t>MAQUINARIA</t>
  </si>
  <si>
    <t>TUBERÍA</t>
  </si>
  <si>
    <t>SUPER BOLSAS</t>
  </si>
  <si>
    <t>MATERIAL</t>
  </si>
  <si>
    <t>FLEJE</t>
  </si>
  <si>
    <t>REHILOS</t>
  </si>
  <si>
    <t>PITA</t>
  </si>
  <si>
    <t>CLAVOS</t>
  </si>
  <si>
    <t>CANTIDAD</t>
  </si>
  <si>
    <t>UNIDAD</t>
  </si>
  <si>
    <t>OBSERVACIÓN</t>
  </si>
  <si>
    <t>MATERIAL   DE    TRINCA</t>
  </si>
  <si>
    <t>OTROS:</t>
  </si>
  <si>
    <t>IMO</t>
  </si>
  <si>
    <t>CONSOLIDACIÓN / DESCONSOLIDACIÓN</t>
  </si>
  <si>
    <t>NOCTURNO:</t>
  </si>
  <si>
    <t>KGS.:</t>
  </si>
  <si>
    <t>PELIGROSA KGS.:</t>
  </si>
  <si>
    <t>PLAYA</t>
  </si>
  <si>
    <t>ALMACÉN</t>
  </si>
  <si>
    <t>DIRECTA</t>
  </si>
  <si>
    <t>INDIRECTA</t>
  </si>
  <si>
    <t>MANIOBRAS ADICIONALES</t>
  </si>
  <si>
    <t>PERSONAL / EQUIPO</t>
  </si>
  <si>
    <t>HORAS - HOMBRE / MÁQUINA</t>
  </si>
  <si>
    <t>TRASLASDO DE CONTENEDORES</t>
  </si>
  <si>
    <t>DE</t>
  </si>
  <si>
    <t>A</t>
  </si>
  <si>
    <t>IMPORTACIÓN / EXPORTACIÓN</t>
  </si>
  <si>
    <t>PAQUETE COMERCIAL</t>
  </si>
  <si>
    <t>MERCANCÍA</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</si>
</sst>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 &quot;de&quot;\ mmmm\ &quot;de&quot;\ yyyy"/>
    <numFmt numFmtId="173" formatCode="d\-mmm\-yyyy"/>
    <numFmt numFmtId="174" formatCode="_(* #,##0.0_);_(* \(#,##0.0\);_(* &quot;-&quot;?_);_(@_)"/>
    <numFmt numFmtId="175" formatCode="_(* #,##0.000_);_(* \(#,##0.000\);_(* &quot;-&quot;??_);_(@_)"/>
    <numFmt numFmtId="176" formatCode="0_);\(0\)"/>
    <numFmt numFmtId="177" formatCode="_(* #,##0.0_);_(* \(#,##0.0\);_(* &quot;-&quot;_);_(@_)"/>
    <numFmt numFmtId="178" formatCode="_(* #,##0.00_);_(* \(#,##0.00\);_(* &quot;-&quot;_);_(@_)"/>
    <numFmt numFmtId="179" formatCode="_(* #,##0.000_);_(* \(#,##0.000\);_(* &quot;-&quot;_);_(@_)"/>
    <numFmt numFmtId="180" formatCode="_(* #,##0.0_);_(* \(#,##0.0\);_(* &quot;-&quot;??_);_(@_)"/>
    <numFmt numFmtId="181" formatCode="_(* #,##0_);_(* \(#,##0\);_(* &quot;-&quot;??_);_(@_)"/>
    <numFmt numFmtId="182" formatCode="0.0"/>
  </numFmts>
  <fonts count="60">
    <font>
      <sz val="10"/>
      <name val="Arial"/>
      <family val="0"/>
    </font>
    <font>
      <b/>
      <sz val="10"/>
      <name val="Arial"/>
      <family val="2"/>
    </font>
    <font>
      <b/>
      <sz val="12"/>
      <name val="Arial"/>
      <family val="2"/>
    </font>
    <font>
      <b/>
      <sz val="12"/>
      <name val="Arial Narrow"/>
      <family val="2"/>
    </font>
    <font>
      <sz val="10"/>
      <name val="Arial Narrow"/>
      <family val="2"/>
    </font>
    <font>
      <sz val="8"/>
      <name val="Arial"/>
      <family val="2"/>
    </font>
    <font>
      <sz val="7"/>
      <name val="Arial"/>
      <family val="2"/>
    </font>
    <font>
      <sz val="6"/>
      <name val="Arial"/>
      <family val="2"/>
    </font>
    <font>
      <b/>
      <sz val="8"/>
      <name val="Arial"/>
      <family val="2"/>
    </font>
    <font>
      <sz val="10"/>
      <color indexed="9"/>
      <name val="Arial"/>
      <family val="2"/>
    </font>
    <font>
      <b/>
      <sz val="10"/>
      <name val="Wingdings"/>
      <family val="0"/>
    </font>
    <font>
      <b/>
      <sz val="12"/>
      <name val="Wingdings"/>
      <family val="0"/>
    </font>
    <font>
      <u val="single"/>
      <sz val="10"/>
      <color indexed="12"/>
      <name val="Arial"/>
      <family val="0"/>
    </font>
    <font>
      <u val="single"/>
      <sz val="10"/>
      <color indexed="36"/>
      <name val="Arial"/>
      <family val="0"/>
    </font>
    <font>
      <b/>
      <sz val="12"/>
      <name val="Wingdings 2"/>
      <family val="1"/>
    </font>
    <font>
      <sz val="8"/>
      <name val="Arial Narrow"/>
      <family val="2"/>
    </font>
    <font>
      <b/>
      <sz val="10"/>
      <name val="Wingdings 2"/>
      <family val="1"/>
    </font>
    <font>
      <sz val="7"/>
      <name val="Arial Narrow"/>
      <family val="2"/>
    </font>
    <font>
      <b/>
      <sz val="11"/>
      <name val="Arial"/>
      <family val="2"/>
    </font>
    <font>
      <sz val="9"/>
      <name val="Arial"/>
      <family val="2"/>
    </font>
    <font>
      <sz val="10"/>
      <color indexed="10"/>
      <name val="Arial"/>
      <family val="2"/>
    </font>
    <font>
      <sz val="8"/>
      <name val="Tahoma"/>
      <family val="0"/>
    </font>
    <font>
      <b/>
      <sz val="8"/>
      <name val="Tahoma"/>
      <family val="0"/>
    </font>
    <font>
      <b/>
      <sz val="14"/>
      <name val="Arial"/>
      <family val="2"/>
    </font>
    <font>
      <sz val="8"/>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hair"/>
      <right style="hair"/>
      <top style="hair"/>
      <bottom style="hair"/>
    </border>
    <border>
      <left style="thin"/>
      <right style="thin"/>
      <top style="thin"/>
      <bottom style="thin"/>
    </border>
    <border>
      <left style="hair"/>
      <right style="hair"/>
      <top>
        <color indexed="63"/>
      </top>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thin"/>
      <bottom style="hair"/>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style="hair"/>
      <top style="hair"/>
      <bottom style="thin"/>
    </border>
    <border>
      <left>
        <color indexed="63"/>
      </left>
      <right>
        <color indexed="63"/>
      </right>
      <top style="hair"/>
      <bottom>
        <color indexed="63"/>
      </bottom>
    </border>
    <border>
      <left>
        <color indexed="63"/>
      </left>
      <right>
        <color indexed="63"/>
      </right>
      <top style="hair"/>
      <bottom style="double"/>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style="hair"/>
      <top style="hair"/>
      <bottom style="hair"/>
    </border>
    <border>
      <left style="hair"/>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style="hair"/>
      <bottom style="double"/>
    </border>
    <border>
      <left>
        <color indexed="63"/>
      </left>
      <right style="thin"/>
      <top>
        <color indexed="63"/>
      </top>
      <bottom style="hair"/>
    </border>
    <border>
      <left style="thin"/>
      <right style="hair"/>
      <top style="thin"/>
      <bottom style="hair"/>
    </border>
    <border>
      <left style="thin"/>
      <right>
        <color indexed="63"/>
      </right>
      <top style="thin"/>
      <bottom style="thin"/>
    </border>
    <border>
      <left>
        <color indexed="63"/>
      </left>
      <right style="thin"/>
      <top style="thin"/>
      <bottom style="thin"/>
    </border>
    <border>
      <left style="hair"/>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hair"/>
      <right style="medium"/>
      <top style="thin"/>
      <bottom style="hair"/>
    </border>
    <border>
      <left style="hair"/>
      <right style="medium"/>
      <top style="hair"/>
      <bottom style="hair"/>
    </border>
    <border>
      <left style="medium"/>
      <right style="hair"/>
      <top style="thin"/>
      <bottom style="hair"/>
    </border>
    <border>
      <left style="medium"/>
      <right style="hair"/>
      <top style="hair"/>
      <bottom style="hair"/>
    </border>
    <border>
      <left style="hair"/>
      <right style="hair"/>
      <top style="hair"/>
      <bottom style="medium"/>
    </border>
    <border>
      <left style="hair"/>
      <right style="medium"/>
      <top style="hair"/>
      <bottom style="medium"/>
    </border>
    <border>
      <left style="medium"/>
      <right>
        <color indexed="63"/>
      </right>
      <top>
        <color indexed="63"/>
      </top>
      <bottom style="thin"/>
    </border>
    <border>
      <left>
        <color indexed="63"/>
      </left>
      <right>
        <color indexed="63"/>
      </right>
      <top style="medium"/>
      <bottom style="hair"/>
    </border>
    <border>
      <left style="medium"/>
      <right style="hair"/>
      <top style="hair"/>
      <bottom style="medium"/>
    </border>
    <border>
      <left>
        <color indexed="63"/>
      </left>
      <right style="hair"/>
      <top style="thin"/>
      <bottom style="hair"/>
    </border>
    <border>
      <left>
        <color indexed="63"/>
      </left>
      <right style="hair"/>
      <top style="hair"/>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390">
    <xf numFmtId="0" fontId="0" fillId="0" borderId="0" xfId="0" applyAlignment="1">
      <alignment/>
    </xf>
    <xf numFmtId="0" fontId="5" fillId="0" borderId="0" xfId="0" applyFont="1" applyAlignment="1">
      <alignment/>
    </xf>
    <xf numFmtId="0" fontId="1"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0" fillId="0" borderId="0" xfId="0" applyFill="1" applyAlignment="1">
      <alignment/>
    </xf>
    <xf numFmtId="0" fontId="5" fillId="0" borderId="0" xfId="0" applyFont="1" applyFill="1" applyAlignment="1">
      <alignment/>
    </xf>
    <xf numFmtId="0" fontId="5" fillId="0" borderId="0" xfId="0" applyFont="1" applyBorder="1" applyAlignment="1">
      <alignment horizontal="center"/>
    </xf>
    <xf numFmtId="0" fontId="5" fillId="0" borderId="0" xfId="0" applyFont="1" applyFill="1" applyBorder="1" applyAlignment="1">
      <alignment horizontal="center"/>
    </xf>
    <xf numFmtId="0" fontId="5" fillId="0" borderId="13" xfId="0" applyFont="1" applyFill="1" applyBorder="1" applyAlignment="1">
      <alignment horizontal="center"/>
    </xf>
    <xf numFmtId="0" fontId="5" fillId="0" borderId="12" xfId="0" applyFont="1" applyFill="1" applyBorder="1" applyAlignment="1">
      <alignment horizontal="center"/>
    </xf>
    <xf numFmtId="0" fontId="5" fillId="0" borderId="14" xfId="0" applyFont="1" applyBorder="1" applyAlignment="1">
      <alignment/>
    </xf>
    <xf numFmtId="0" fontId="5" fillId="0" borderId="0" xfId="0" applyFont="1" applyBorder="1" applyAlignment="1">
      <alignment/>
    </xf>
    <xf numFmtId="0" fontId="5" fillId="0" borderId="15" xfId="0" applyFont="1" applyBorder="1" applyAlignment="1">
      <alignment/>
    </xf>
    <xf numFmtId="0" fontId="5" fillId="0" borderId="13" xfId="0" applyFont="1" applyBorder="1" applyAlignment="1">
      <alignment/>
    </xf>
    <xf numFmtId="0" fontId="5" fillId="0" borderId="16" xfId="0" applyFont="1" applyBorder="1" applyAlignment="1">
      <alignment/>
    </xf>
    <xf numFmtId="0" fontId="5" fillId="0" borderId="17" xfId="0" applyFont="1" applyBorder="1" applyAlignment="1">
      <alignment/>
    </xf>
    <xf numFmtId="0" fontId="8" fillId="0" borderId="0" xfId="0" applyFont="1" applyAlignment="1">
      <alignment/>
    </xf>
    <xf numFmtId="0" fontId="5" fillId="0" borderId="0" xfId="0" applyFont="1" applyFill="1" applyBorder="1" applyAlignment="1">
      <alignment horizontal="right"/>
    </xf>
    <xf numFmtId="0" fontId="5" fillId="0" borderId="15" xfId="0" applyFont="1" applyFill="1" applyBorder="1" applyAlignment="1">
      <alignment horizontal="right"/>
    </xf>
    <xf numFmtId="0" fontId="5" fillId="0" borderId="13" xfId="0" applyFont="1" applyFill="1" applyBorder="1" applyAlignment="1">
      <alignment horizontal="right"/>
    </xf>
    <xf numFmtId="0" fontId="5" fillId="0" borderId="17" xfId="0" applyFont="1" applyFill="1" applyBorder="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1" fillId="0" borderId="0" xfId="0" applyFont="1" applyFill="1" applyAlignment="1">
      <alignment/>
    </xf>
    <xf numFmtId="0" fontId="5" fillId="0" borderId="16" xfId="0" applyFont="1" applyFill="1" applyBorder="1" applyAlignment="1">
      <alignment/>
    </xf>
    <xf numFmtId="0" fontId="5" fillId="0" borderId="14" xfId="0" applyFont="1" applyFill="1" applyBorder="1" applyAlignment="1">
      <alignment/>
    </xf>
    <xf numFmtId="0" fontId="5" fillId="0" borderId="0" xfId="0" applyFont="1" applyFill="1" applyBorder="1" applyAlignment="1">
      <alignment/>
    </xf>
    <xf numFmtId="0" fontId="5" fillId="0" borderId="15" xfId="0" applyFont="1" applyFill="1" applyBorder="1" applyAlignment="1">
      <alignment/>
    </xf>
    <xf numFmtId="0" fontId="5" fillId="0" borderId="13" xfId="0" applyFont="1" applyFill="1" applyBorder="1" applyAlignment="1">
      <alignment/>
    </xf>
    <xf numFmtId="0" fontId="8" fillId="0" borderId="16" xfId="0" applyFont="1" applyFill="1" applyBorder="1" applyAlignment="1">
      <alignment/>
    </xf>
    <xf numFmtId="0" fontId="1" fillId="0" borderId="16" xfId="0" applyFont="1" applyBorder="1" applyAlignment="1">
      <alignment/>
    </xf>
    <xf numFmtId="0" fontId="9" fillId="0" borderId="0" xfId="0" applyFont="1" applyAlignment="1">
      <alignment/>
    </xf>
    <xf numFmtId="0" fontId="5" fillId="0" borderId="18" xfId="0" applyFont="1" applyBorder="1" applyAlignment="1">
      <alignment/>
    </xf>
    <xf numFmtId="0" fontId="5" fillId="0" borderId="19"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5" fillId="0" borderId="22" xfId="0" applyFont="1" applyFill="1" applyBorder="1" applyAlignment="1">
      <alignment/>
    </xf>
    <xf numFmtId="0" fontId="8" fillId="0" borderId="0" xfId="0" applyFont="1" applyFill="1" applyAlignment="1">
      <alignment/>
    </xf>
    <xf numFmtId="0" fontId="11" fillId="0" borderId="0" xfId="0" applyFont="1" applyFill="1" applyAlignment="1">
      <alignment/>
    </xf>
    <xf numFmtId="0" fontId="5" fillId="0" borderId="0" xfId="0" applyFont="1" applyFill="1" applyBorder="1" applyAlignment="1">
      <alignment/>
    </xf>
    <xf numFmtId="0" fontId="10" fillId="0" borderId="17"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0" xfId="0" applyFont="1" applyBorder="1" applyAlignment="1">
      <alignment/>
    </xf>
    <xf numFmtId="0" fontId="8" fillId="0" borderId="14" xfId="0" applyFont="1" applyBorder="1" applyAlignment="1">
      <alignment/>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3" xfId="0" applyFont="1" applyFill="1" applyBorder="1" applyAlignment="1">
      <alignment horizontal="center" vertical="center"/>
    </xf>
    <xf numFmtId="0" fontId="7" fillId="0" borderId="0" xfId="0" applyFont="1" applyAlignment="1">
      <alignment/>
    </xf>
    <xf numFmtId="0" fontId="0" fillId="0" borderId="0" xfId="0" applyAlignment="1">
      <alignment horizontal="center"/>
    </xf>
    <xf numFmtId="0" fontId="19" fillId="0" borderId="0" xfId="0" applyFont="1" applyAlignment="1">
      <alignment vertical="justify"/>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right"/>
    </xf>
    <xf numFmtId="0" fontId="0" fillId="0" borderId="0" xfId="0" applyFill="1" applyBorder="1" applyAlignment="1">
      <alignment horizontal="center"/>
    </xf>
    <xf numFmtId="169" fontId="0" fillId="0" borderId="0" xfId="0" applyNumberFormat="1" applyFill="1" applyBorder="1" applyAlignment="1">
      <alignment/>
    </xf>
    <xf numFmtId="0" fontId="0" fillId="0" borderId="0"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0" xfId="0"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0" fillId="0" borderId="13" xfId="0" applyBorder="1" applyAlignment="1">
      <alignment/>
    </xf>
    <xf numFmtId="0" fontId="0" fillId="0" borderId="12" xfId="0" applyBorder="1" applyAlignment="1">
      <alignment/>
    </xf>
    <xf numFmtId="0" fontId="0" fillId="33" borderId="0" xfId="0" applyFill="1" applyAlignment="1">
      <alignment/>
    </xf>
    <xf numFmtId="0" fontId="19" fillId="33" borderId="0" xfId="0" applyFont="1" applyFill="1" applyAlignment="1">
      <alignment vertical="justify"/>
    </xf>
    <xf numFmtId="14" fontId="1" fillId="0" borderId="0" xfId="0" applyNumberFormat="1" applyFont="1" applyAlignment="1">
      <alignment horizontal="center"/>
    </xf>
    <xf numFmtId="0" fontId="1" fillId="0" borderId="0" xfId="0" applyNumberFormat="1" applyFont="1" applyAlignment="1">
      <alignment horizontal="center"/>
    </xf>
    <xf numFmtId="14" fontId="1" fillId="0" borderId="0" xfId="0" applyNumberFormat="1" applyFont="1" applyBorder="1" applyAlignment="1">
      <alignment horizontal="center"/>
    </xf>
    <xf numFmtId="0" fontId="1" fillId="0" borderId="0" xfId="0" applyNumberFormat="1" applyFont="1" applyBorder="1" applyAlignment="1">
      <alignment horizontal="center"/>
    </xf>
    <xf numFmtId="169" fontId="0" fillId="0" borderId="0" xfId="0" applyNumberFormat="1" applyFill="1" applyBorder="1" applyAlignment="1">
      <alignment/>
    </xf>
    <xf numFmtId="0" fontId="20" fillId="0" borderId="0" xfId="0" applyFont="1" applyAlignment="1">
      <alignment/>
    </xf>
    <xf numFmtId="0" fontId="5" fillId="0" borderId="0" xfId="0" applyFont="1" applyFill="1" applyAlignment="1">
      <alignment horizontal="center"/>
    </xf>
    <xf numFmtId="0" fontId="0" fillId="0" borderId="0" xfId="0" applyAlignment="1">
      <alignment horizontal="center" vertical="center" wrapText="1"/>
    </xf>
    <xf numFmtId="0" fontId="5" fillId="0" borderId="14" xfId="0" applyFont="1" applyFill="1" applyBorder="1" applyAlignment="1">
      <alignment horizontal="right"/>
    </xf>
    <xf numFmtId="0" fontId="8" fillId="0" borderId="18" xfId="0"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9" fillId="0" borderId="0" xfId="0" applyFont="1" applyAlignment="1" applyProtection="1">
      <alignment/>
      <protection hidden="1"/>
    </xf>
    <xf numFmtId="0" fontId="9" fillId="0" borderId="0" xfId="0" applyFont="1" applyFill="1" applyAlignment="1" applyProtection="1">
      <alignment/>
      <protection hidden="1"/>
    </xf>
    <xf numFmtId="0" fontId="9" fillId="0" borderId="0" xfId="0" applyFont="1" applyFill="1" applyAlignment="1">
      <alignment/>
    </xf>
    <xf numFmtId="0" fontId="24" fillId="0" borderId="0" xfId="0" applyFont="1" applyAlignment="1" applyProtection="1">
      <alignment/>
      <protection hidden="1"/>
    </xf>
    <xf numFmtId="0" fontId="24" fillId="0" borderId="0" xfId="0" applyFont="1" applyFill="1" applyAlignment="1" applyProtection="1">
      <alignment/>
      <protection hidden="1"/>
    </xf>
    <xf numFmtId="0" fontId="24" fillId="0" borderId="0" xfId="0" applyFont="1" applyFill="1" applyAlignment="1">
      <alignment/>
    </xf>
    <xf numFmtId="0" fontId="24" fillId="0" borderId="0" xfId="0" applyFont="1" applyFill="1" applyBorder="1" applyAlignment="1" applyProtection="1">
      <alignment/>
      <protection hidden="1"/>
    </xf>
    <xf numFmtId="0" fontId="24" fillId="0" borderId="0" xfId="0" applyFont="1" applyFill="1" applyBorder="1" applyAlignment="1">
      <alignment/>
    </xf>
    <xf numFmtId="0" fontId="24" fillId="0" borderId="0" xfId="0" applyFont="1" applyAlignment="1">
      <alignment/>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2" xfId="0" applyFill="1" applyBorder="1" applyAlignment="1">
      <alignment horizontal="center" vertical="center" wrapText="1"/>
    </xf>
    <xf numFmtId="0" fontId="23" fillId="0" borderId="0" xfId="0" applyFont="1" applyAlignment="1">
      <alignment horizontal="center" vertical="center"/>
    </xf>
    <xf numFmtId="0" fontId="5" fillId="33" borderId="23" xfId="0" applyFont="1" applyFill="1" applyBorder="1" applyAlignment="1" applyProtection="1">
      <alignment horizontal="center"/>
      <protection locked="0"/>
    </xf>
    <xf numFmtId="0" fontId="7" fillId="0" borderId="24" xfId="0" applyFont="1" applyBorder="1" applyAlignment="1">
      <alignment horizontal="center"/>
    </xf>
    <xf numFmtId="0" fontId="5" fillId="33" borderId="25" xfId="0" applyFont="1" applyFill="1" applyBorder="1" applyAlignment="1" applyProtection="1">
      <alignment horizontal="center"/>
      <protection locked="0"/>
    </xf>
    <xf numFmtId="0" fontId="5" fillId="33" borderId="26" xfId="0" applyFont="1" applyFill="1" applyBorder="1" applyAlignment="1" applyProtection="1">
      <alignment horizontal="center"/>
      <protection locked="0"/>
    </xf>
    <xf numFmtId="0" fontId="5" fillId="33" borderId="27" xfId="0" applyFont="1" applyFill="1" applyBorder="1" applyAlignment="1" applyProtection="1">
      <alignment horizontal="center"/>
      <protection locked="0"/>
    </xf>
    <xf numFmtId="0" fontId="5" fillId="33" borderId="28" xfId="0" applyFont="1" applyFill="1" applyBorder="1" applyAlignment="1" applyProtection="1">
      <alignment horizontal="center"/>
      <protection locked="0"/>
    </xf>
    <xf numFmtId="0" fontId="5" fillId="33" borderId="29" xfId="0" applyFont="1" applyFill="1" applyBorder="1" applyAlignment="1" applyProtection="1">
      <alignment horizontal="center"/>
      <protection locked="0"/>
    </xf>
    <xf numFmtId="0" fontId="5" fillId="0" borderId="24" xfId="0" applyFont="1" applyBorder="1" applyAlignment="1">
      <alignment horizontal="center"/>
    </xf>
    <xf numFmtId="171" fontId="5" fillId="33" borderId="30" xfId="49" applyFont="1" applyFill="1" applyBorder="1" applyAlignment="1" applyProtection="1">
      <alignment/>
      <protection locked="0"/>
    </xf>
    <xf numFmtId="0" fontId="5" fillId="0" borderId="13" xfId="0" applyFont="1" applyBorder="1" applyAlignment="1">
      <alignment horizontal="right"/>
    </xf>
    <xf numFmtId="0" fontId="5" fillId="33" borderId="30" xfId="0" applyFont="1" applyFill="1" applyBorder="1" applyAlignment="1" applyProtection="1">
      <alignment horizontal="center"/>
      <protection locked="0"/>
    </xf>
    <xf numFmtId="0" fontId="5" fillId="33" borderId="31" xfId="0" applyFont="1" applyFill="1" applyBorder="1" applyAlignment="1" applyProtection="1">
      <alignment horizontal="center"/>
      <protection locked="0"/>
    </xf>
    <xf numFmtId="0" fontId="5" fillId="0" borderId="14" xfId="0" applyFont="1" applyBorder="1" applyAlignment="1">
      <alignment horizontal="right"/>
    </xf>
    <xf numFmtId="0" fontId="5" fillId="0" borderId="0" xfId="0" applyFont="1" applyBorder="1" applyAlignment="1">
      <alignment horizontal="right"/>
    </xf>
    <xf numFmtId="0" fontId="5" fillId="0" borderId="32" xfId="0" applyFont="1" applyBorder="1" applyAlignment="1">
      <alignment horizontal="center"/>
    </xf>
    <xf numFmtId="0" fontId="5" fillId="33" borderId="33" xfId="0" applyFont="1" applyFill="1" applyBorder="1" applyAlignment="1" applyProtection="1">
      <alignment horizontal="center"/>
      <protection locked="0"/>
    </xf>
    <xf numFmtId="175" fontId="5" fillId="33" borderId="34" xfId="49" applyNumberFormat="1" applyFont="1" applyFill="1" applyBorder="1" applyAlignment="1" applyProtection="1">
      <alignment/>
      <protection locked="0"/>
    </xf>
    <xf numFmtId="175" fontId="5" fillId="33" borderId="35" xfId="49" applyNumberFormat="1" applyFont="1" applyFill="1" applyBorder="1" applyAlignment="1" applyProtection="1">
      <alignment/>
      <protection locked="0"/>
    </xf>
    <xf numFmtId="0" fontId="5" fillId="0" borderId="16" xfId="0" applyFont="1" applyBorder="1" applyAlignment="1">
      <alignment horizontal="right"/>
    </xf>
    <xf numFmtId="0" fontId="5" fillId="0" borderId="17" xfId="0" applyFont="1" applyBorder="1" applyAlignment="1">
      <alignment horizontal="right"/>
    </xf>
    <xf numFmtId="0" fontId="5" fillId="33" borderId="36" xfId="0" applyFont="1" applyFill="1" applyBorder="1" applyAlignment="1" applyProtection="1">
      <alignment horizontal="center"/>
      <protection locked="0"/>
    </xf>
    <xf numFmtId="0" fontId="5" fillId="33" borderId="37" xfId="0" applyFont="1" applyFill="1" applyBorder="1" applyAlignment="1" applyProtection="1">
      <alignment horizontal="center"/>
      <protection locked="0"/>
    </xf>
    <xf numFmtId="0" fontId="5" fillId="33" borderId="38" xfId="0" applyFont="1" applyFill="1" applyBorder="1" applyAlignment="1" applyProtection="1">
      <alignment horizontal="center"/>
      <protection locked="0"/>
    </xf>
    <xf numFmtId="0" fontId="5" fillId="33" borderId="39" xfId="0" applyFont="1" applyFill="1" applyBorder="1" applyAlignment="1" applyProtection="1">
      <alignment horizontal="center"/>
      <protection locked="0"/>
    </xf>
    <xf numFmtId="0" fontId="5" fillId="33" borderId="40" xfId="0" applyFont="1" applyFill="1" applyBorder="1" applyAlignment="1" applyProtection="1">
      <alignment horizontal="center"/>
      <protection locked="0"/>
    </xf>
    <xf numFmtId="0" fontId="5" fillId="0" borderId="0" xfId="0" applyFont="1" applyAlignment="1">
      <alignment horizontal="right"/>
    </xf>
    <xf numFmtId="173" fontId="0" fillId="33" borderId="0" xfId="0" applyNumberFormat="1" applyFill="1" applyAlignment="1" applyProtection="1">
      <alignment horizontal="center"/>
      <protection locked="0"/>
    </xf>
    <xf numFmtId="0" fontId="5" fillId="33" borderId="41" xfId="0" applyFont="1" applyFill="1" applyBorder="1" applyAlignment="1" applyProtection="1">
      <alignment horizontal="center"/>
      <protection locked="0"/>
    </xf>
    <xf numFmtId="0" fontId="5" fillId="33" borderId="42" xfId="0" applyFont="1" applyFill="1" applyBorder="1" applyAlignment="1" applyProtection="1">
      <alignment/>
      <protection locked="0"/>
    </xf>
    <xf numFmtId="0" fontId="5" fillId="33" borderId="43" xfId="0" applyFont="1" applyFill="1" applyBorder="1" applyAlignment="1" applyProtection="1">
      <alignment/>
      <protection locked="0"/>
    </xf>
    <xf numFmtId="0" fontId="18"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172" fontId="0" fillId="0" borderId="0" xfId="0" applyNumberFormat="1" applyAlignment="1">
      <alignment horizontal="center"/>
    </xf>
    <xf numFmtId="0" fontId="5" fillId="33" borderId="44" xfId="0" applyFont="1" applyFill="1" applyBorder="1" applyAlignment="1" applyProtection="1">
      <alignment/>
      <protection locked="0"/>
    </xf>
    <xf numFmtId="14" fontId="5" fillId="33" borderId="44" xfId="0" applyNumberFormat="1" applyFont="1" applyFill="1" applyBorder="1" applyAlignment="1" applyProtection="1">
      <alignment/>
      <protection locked="0"/>
    </xf>
    <xf numFmtId="0" fontId="5" fillId="33" borderId="35" xfId="0" applyFont="1" applyFill="1" applyBorder="1" applyAlignment="1" applyProtection="1">
      <alignment horizontal="center"/>
      <protection locked="0"/>
    </xf>
    <xf numFmtId="0" fontId="5" fillId="33" borderId="45" xfId="0" applyFont="1" applyFill="1" applyBorder="1" applyAlignment="1" applyProtection="1">
      <alignment horizontal="center"/>
      <protection locked="0"/>
    </xf>
    <xf numFmtId="0" fontId="5" fillId="33" borderId="46" xfId="0" applyFont="1" applyFill="1" applyBorder="1" applyAlignment="1" applyProtection="1">
      <alignment/>
      <protection locked="0"/>
    </xf>
    <xf numFmtId="0" fontId="5" fillId="0" borderId="0" xfId="0" applyFont="1" applyBorder="1" applyAlignment="1">
      <alignment horizontal="center"/>
    </xf>
    <xf numFmtId="0" fontId="5" fillId="0" borderId="16" xfId="0" applyFont="1" applyFill="1" applyBorder="1" applyAlignment="1">
      <alignment horizontal="right"/>
    </xf>
    <xf numFmtId="0" fontId="5" fillId="0" borderId="17"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horizontal="right"/>
    </xf>
    <xf numFmtId="0" fontId="5" fillId="0" borderId="15" xfId="0" applyFont="1" applyFill="1" applyBorder="1" applyAlignment="1">
      <alignment horizontal="right"/>
    </xf>
    <xf numFmtId="0" fontId="5" fillId="0" borderId="13" xfId="0" applyFont="1" applyFill="1" applyBorder="1" applyAlignment="1">
      <alignment horizontal="right"/>
    </xf>
    <xf numFmtId="0" fontId="5" fillId="33" borderId="13" xfId="0" applyFont="1" applyFill="1" applyBorder="1" applyAlignment="1" applyProtection="1">
      <alignment horizontal="center"/>
      <protection locked="0"/>
    </xf>
    <xf numFmtId="0" fontId="5" fillId="33" borderId="12" xfId="0" applyFont="1" applyFill="1" applyBorder="1" applyAlignment="1" applyProtection="1">
      <alignment horizontal="center"/>
      <protection locked="0"/>
    </xf>
    <xf numFmtId="0" fontId="5" fillId="33" borderId="47" xfId="0" applyFont="1" applyFill="1" applyBorder="1" applyAlignment="1" applyProtection="1">
      <alignment horizontal="center"/>
      <protection locked="0"/>
    </xf>
    <xf numFmtId="0" fontId="5" fillId="33" borderId="48" xfId="0" applyFont="1" applyFill="1" applyBorder="1" applyAlignment="1" applyProtection="1">
      <alignment horizontal="center"/>
      <protection locked="0"/>
    </xf>
    <xf numFmtId="0" fontId="5" fillId="33" borderId="18" xfId="0" applyFont="1" applyFill="1" applyBorder="1" applyAlignment="1" applyProtection="1">
      <alignment horizontal="center"/>
      <protection locked="0"/>
    </xf>
    <xf numFmtId="0" fontId="5" fillId="33" borderId="49" xfId="0" applyFont="1" applyFill="1" applyBorder="1" applyAlignment="1" applyProtection="1">
      <alignment horizontal="center"/>
      <protection locked="0"/>
    </xf>
    <xf numFmtId="171" fontId="5" fillId="33" borderId="40" xfId="49" applyFont="1" applyFill="1" applyBorder="1" applyAlignment="1" applyProtection="1">
      <alignment horizontal="center"/>
      <protection locked="0"/>
    </xf>
    <xf numFmtId="171" fontId="5" fillId="33" borderId="23" xfId="49" applyFont="1" applyFill="1" applyBorder="1" applyAlignment="1" applyProtection="1">
      <alignment horizontal="center"/>
      <protection locked="0"/>
    </xf>
    <xf numFmtId="0" fontId="6" fillId="33" borderId="23" xfId="0" applyFont="1" applyFill="1" applyBorder="1" applyAlignment="1" applyProtection="1">
      <alignment horizontal="center"/>
      <protection locked="0"/>
    </xf>
    <xf numFmtId="0" fontId="6" fillId="33" borderId="26" xfId="0" applyFont="1" applyFill="1" applyBorder="1" applyAlignment="1" applyProtection="1">
      <alignment horizontal="center"/>
      <protection locked="0"/>
    </xf>
    <xf numFmtId="181" fontId="5" fillId="33" borderId="42" xfId="49" applyNumberFormat="1" applyFont="1" applyFill="1" applyBorder="1" applyAlignment="1" applyProtection="1">
      <alignment/>
      <protection locked="0"/>
    </xf>
    <xf numFmtId="181" fontId="5" fillId="33" borderId="43" xfId="49" applyNumberFormat="1" applyFont="1" applyFill="1" applyBorder="1" applyAlignment="1" applyProtection="1">
      <alignment/>
      <protection locked="0"/>
    </xf>
    <xf numFmtId="171" fontId="5" fillId="33" borderId="42" xfId="49" applyFont="1" applyFill="1" applyBorder="1" applyAlignment="1" applyProtection="1">
      <alignment/>
      <protection locked="0"/>
    </xf>
    <xf numFmtId="0" fontId="6" fillId="33" borderId="29" xfId="0" applyFont="1" applyFill="1" applyBorder="1" applyAlignment="1" applyProtection="1">
      <alignment/>
      <protection locked="0"/>
    </xf>
    <xf numFmtId="0" fontId="6" fillId="33" borderId="23" xfId="0" applyFont="1" applyFill="1" applyBorder="1" applyAlignment="1" applyProtection="1">
      <alignment/>
      <protection locked="0"/>
    </xf>
    <xf numFmtId="0" fontId="6" fillId="0" borderId="40" xfId="0" applyFont="1" applyBorder="1" applyAlignment="1">
      <alignment/>
    </xf>
    <xf numFmtId="0" fontId="6" fillId="0" borderId="23" xfId="0" applyFont="1" applyBorder="1" applyAlignment="1">
      <alignment/>
    </xf>
    <xf numFmtId="0" fontId="5" fillId="33" borderId="14" xfId="0" applyFont="1" applyFill="1" applyBorder="1" applyAlignment="1" applyProtection="1">
      <alignment horizontal="center"/>
      <protection locked="0"/>
    </xf>
    <xf numFmtId="0" fontId="5" fillId="33" borderId="0" xfId="0" applyFont="1" applyFill="1" applyBorder="1" applyAlignment="1" applyProtection="1">
      <alignment horizontal="center"/>
      <protection locked="0"/>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14" xfId="0" applyFont="1" applyBorder="1" applyAlignment="1">
      <alignment horizontal="center"/>
    </xf>
    <xf numFmtId="0" fontId="6" fillId="33" borderId="29" xfId="0" applyFont="1" applyFill="1" applyBorder="1" applyAlignment="1" applyProtection="1">
      <alignment horizontal="center"/>
      <protection locked="0"/>
    </xf>
    <xf numFmtId="0" fontId="6" fillId="33" borderId="50" xfId="0" applyFont="1" applyFill="1" applyBorder="1" applyAlignment="1" applyProtection="1">
      <alignment horizontal="center"/>
      <protection locked="0"/>
    </xf>
    <xf numFmtId="0" fontId="6" fillId="0" borderId="47" xfId="0" applyFont="1" applyBorder="1" applyAlignment="1">
      <alignment/>
    </xf>
    <xf numFmtId="0" fontId="6" fillId="0" borderId="29" xfId="0" applyFont="1" applyBorder="1" applyAlignment="1">
      <alignment/>
    </xf>
    <xf numFmtId="14" fontId="5" fillId="33" borderId="13" xfId="0" applyNumberFormat="1" applyFont="1" applyFill="1" applyBorder="1" applyAlignment="1" applyProtection="1">
      <alignment/>
      <protection locked="0"/>
    </xf>
    <xf numFmtId="0" fontId="5" fillId="33" borderId="13" xfId="0" applyFont="1" applyFill="1" applyBorder="1" applyAlignment="1" applyProtection="1">
      <alignment/>
      <protection locked="0"/>
    </xf>
    <xf numFmtId="0" fontId="5" fillId="0" borderId="13" xfId="0" applyFont="1" applyBorder="1" applyAlignment="1">
      <alignment horizontal="center"/>
    </xf>
    <xf numFmtId="0" fontId="5" fillId="33" borderId="0" xfId="0" applyFont="1" applyFill="1" applyBorder="1" applyAlignment="1" applyProtection="1">
      <alignment/>
      <protection locked="0"/>
    </xf>
    <xf numFmtId="0" fontId="5" fillId="33" borderId="16" xfId="0" applyFont="1" applyFill="1" applyBorder="1" applyAlignment="1" applyProtection="1">
      <alignment horizontal="center"/>
      <protection locked="0"/>
    </xf>
    <xf numFmtId="0" fontId="5" fillId="33" borderId="17" xfId="0" applyFont="1" applyFill="1" applyBorder="1" applyAlignment="1" applyProtection="1">
      <alignment horizontal="center"/>
      <protection locked="0"/>
    </xf>
    <xf numFmtId="0" fontId="5" fillId="33" borderId="10" xfId="0" applyFont="1" applyFill="1" applyBorder="1" applyAlignment="1" applyProtection="1">
      <alignment horizontal="center"/>
      <protection locked="0"/>
    </xf>
    <xf numFmtId="0" fontId="6" fillId="33" borderId="27" xfId="0" applyFont="1" applyFill="1" applyBorder="1" applyAlignment="1" applyProtection="1">
      <alignment horizontal="center"/>
      <protection locked="0"/>
    </xf>
    <xf numFmtId="0" fontId="6" fillId="33" borderId="28" xfId="0" applyFont="1" applyFill="1" applyBorder="1" applyAlignment="1" applyProtection="1">
      <alignment horizontal="center"/>
      <protection locked="0"/>
    </xf>
    <xf numFmtId="0" fontId="5" fillId="33" borderId="15" xfId="0" applyFont="1" applyFill="1" applyBorder="1" applyAlignment="1" applyProtection="1">
      <alignment horizontal="center"/>
      <protection locked="0"/>
    </xf>
    <xf numFmtId="175" fontId="5" fillId="33" borderId="44" xfId="49" applyNumberFormat="1" applyFont="1" applyFill="1" applyBorder="1" applyAlignment="1" applyProtection="1">
      <alignment/>
      <protection locked="0"/>
    </xf>
    <xf numFmtId="2" fontId="5" fillId="33" borderId="48" xfId="0" applyNumberFormat="1" applyFont="1" applyFill="1" applyBorder="1" applyAlignment="1" applyProtection="1">
      <alignment horizontal="center"/>
      <protection locked="0"/>
    </xf>
    <xf numFmtId="2" fontId="5" fillId="33" borderId="18" xfId="0" applyNumberFormat="1" applyFont="1" applyFill="1" applyBorder="1" applyAlignment="1" applyProtection="1">
      <alignment horizontal="center"/>
      <protection locked="0"/>
    </xf>
    <xf numFmtId="2" fontId="5" fillId="33" borderId="49" xfId="0" applyNumberFormat="1" applyFont="1" applyFill="1" applyBorder="1" applyAlignment="1" applyProtection="1">
      <alignment horizontal="center"/>
      <protection locked="0"/>
    </xf>
    <xf numFmtId="0" fontId="6" fillId="0" borderId="14"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11" xfId="0" applyFont="1" applyBorder="1" applyAlignment="1">
      <alignment horizontal="justify" vertical="center" wrapText="1"/>
    </xf>
    <xf numFmtId="171" fontId="5" fillId="33" borderId="0" xfId="49" applyFont="1" applyFill="1" applyBorder="1" applyAlignment="1" applyProtection="1">
      <alignment horizontal="center"/>
      <protection locked="0"/>
    </xf>
    <xf numFmtId="0" fontId="5" fillId="33" borderId="24" xfId="0" applyFont="1" applyFill="1" applyBorder="1" applyAlignment="1" applyProtection="1">
      <alignment horizontal="center"/>
      <protection locked="0"/>
    </xf>
    <xf numFmtId="0" fontId="5" fillId="33" borderId="32" xfId="0" applyFont="1" applyFill="1" applyBorder="1" applyAlignment="1" applyProtection="1">
      <alignment horizontal="center"/>
      <protection locked="0"/>
    </xf>
    <xf numFmtId="0" fontId="6" fillId="0" borderId="33" xfId="0" applyFont="1" applyBorder="1" applyAlignment="1">
      <alignment/>
    </xf>
    <xf numFmtId="0" fontId="6" fillId="0" borderId="27" xfId="0" applyFont="1" applyBorder="1" applyAlignment="1">
      <alignment/>
    </xf>
    <xf numFmtId="0" fontId="6" fillId="33" borderId="27" xfId="0" applyFont="1" applyFill="1" applyBorder="1" applyAlignment="1" applyProtection="1">
      <alignment/>
      <protection locked="0"/>
    </xf>
    <xf numFmtId="0" fontId="5" fillId="0" borderId="48" xfId="0" applyFont="1" applyBorder="1" applyAlignment="1">
      <alignment horizontal="center"/>
    </xf>
    <xf numFmtId="0" fontId="5" fillId="0" borderId="18" xfId="0" applyFont="1" applyBorder="1" applyAlignment="1">
      <alignment horizontal="center"/>
    </xf>
    <xf numFmtId="0" fontId="5" fillId="0" borderId="49" xfId="0" applyFont="1" applyBorder="1" applyAlignment="1">
      <alignment horizontal="center"/>
    </xf>
    <xf numFmtId="0" fontId="8" fillId="0" borderId="48" xfId="0" applyFont="1" applyBorder="1" applyAlignment="1">
      <alignment horizontal="center"/>
    </xf>
    <xf numFmtId="0" fontId="8" fillId="0" borderId="18" xfId="0" applyFont="1" applyBorder="1" applyAlignment="1">
      <alignment horizontal="center"/>
    </xf>
    <xf numFmtId="0" fontId="8" fillId="0" borderId="49" xfId="0" applyFont="1" applyBorder="1" applyAlignment="1">
      <alignment horizontal="center"/>
    </xf>
    <xf numFmtId="0" fontId="5" fillId="33" borderId="11" xfId="0" applyFont="1" applyFill="1" applyBorder="1" applyAlignment="1" applyProtection="1">
      <alignment horizontal="center"/>
      <protection locked="0"/>
    </xf>
    <xf numFmtId="0" fontId="5" fillId="33" borderId="0" xfId="0" applyFont="1" applyFill="1" applyAlignment="1" applyProtection="1">
      <alignment horizontal="center"/>
      <protection locked="0"/>
    </xf>
    <xf numFmtId="0" fontId="5" fillId="33" borderId="0" xfId="0" applyFont="1" applyFill="1" applyAlignment="1" applyProtection="1" quotePrefix="1">
      <alignment horizontal="center"/>
      <protection locked="0"/>
    </xf>
    <xf numFmtId="0" fontId="14" fillId="0" borderId="0" xfId="0" applyFont="1" applyFill="1" applyBorder="1" applyAlignment="1">
      <alignment horizontal="center" vertical="center"/>
    </xf>
    <xf numFmtId="169" fontId="19" fillId="0" borderId="23" xfId="0" applyNumberFormat="1" applyFont="1" applyFill="1" applyBorder="1" applyAlignment="1">
      <alignment horizontal="center"/>
    </xf>
    <xf numFmtId="169" fontId="19" fillId="0" borderId="29" xfId="0" applyNumberFormat="1" applyFont="1" applyFill="1" applyBorder="1" applyAlignment="1">
      <alignment horizontal="center"/>
    </xf>
    <xf numFmtId="0" fontId="5" fillId="0" borderId="0" xfId="0" applyFont="1" applyFill="1" applyAlignment="1">
      <alignment horizontal="right"/>
    </xf>
    <xf numFmtId="0" fontId="7" fillId="0" borderId="24" xfId="0" applyFont="1" applyFill="1" applyBorder="1" applyAlignment="1">
      <alignment horizontal="center"/>
    </xf>
    <xf numFmtId="0" fontId="5" fillId="0" borderId="51" xfId="0" applyFont="1" applyFill="1" applyBorder="1" applyAlignment="1">
      <alignment horizontal="center"/>
    </xf>
    <xf numFmtId="0" fontId="5" fillId="0" borderId="52" xfId="0" applyFont="1" applyFill="1" applyBorder="1" applyAlignment="1">
      <alignment horizontal="center"/>
    </xf>
    <xf numFmtId="0" fontId="5" fillId="0" borderId="19" xfId="0" applyFont="1" applyFill="1" applyBorder="1" applyAlignment="1">
      <alignment horizontal="center"/>
    </xf>
    <xf numFmtId="0" fontId="5" fillId="0" borderId="53"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54" xfId="0" applyFont="1" applyFill="1" applyBorder="1" applyAlignment="1">
      <alignment horizontal="center"/>
    </xf>
    <xf numFmtId="0" fontId="5" fillId="0" borderId="55" xfId="0" applyFont="1" applyFill="1" applyBorder="1" applyAlignment="1">
      <alignment horizontal="center"/>
    </xf>
    <xf numFmtId="0" fontId="5" fillId="0" borderId="22" xfId="0" applyFont="1" applyFill="1" applyBorder="1" applyAlignment="1">
      <alignment horizontal="center"/>
    </xf>
    <xf numFmtId="169" fontId="19" fillId="0" borderId="56" xfId="0" applyNumberFormat="1" applyFont="1" applyFill="1" applyBorder="1" applyAlignment="1">
      <alignment horizontal="center"/>
    </xf>
    <xf numFmtId="169" fontId="19" fillId="0" borderId="57" xfId="0" applyNumberFormat="1" applyFont="1" applyFill="1" applyBorder="1" applyAlignment="1">
      <alignment horizontal="center"/>
    </xf>
    <xf numFmtId="171" fontId="5" fillId="0" borderId="58" xfId="49" applyFont="1" applyFill="1" applyBorder="1" applyAlignment="1">
      <alignment horizontal="center"/>
    </xf>
    <xf numFmtId="171" fontId="5" fillId="0" borderId="29" xfId="49" applyFont="1" applyFill="1" applyBorder="1" applyAlignment="1">
      <alignment horizontal="center"/>
    </xf>
    <xf numFmtId="171" fontId="5" fillId="0" borderId="59" xfId="49" applyFont="1" applyFill="1" applyBorder="1" applyAlignment="1">
      <alignment horizontal="center"/>
    </xf>
    <xf numFmtId="171" fontId="5" fillId="0" borderId="23" xfId="49" applyFont="1" applyFill="1" applyBorder="1" applyAlignment="1">
      <alignment horizontal="center"/>
    </xf>
    <xf numFmtId="169" fontId="19" fillId="0" borderId="60" xfId="0" applyNumberFormat="1" applyFont="1" applyFill="1" applyBorder="1" applyAlignment="1">
      <alignment horizontal="center"/>
    </xf>
    <xf numFmtId="169" fontId="19" fillId="0" borderId="61" xfId="0" applyNumberFormat="1" applyFont="1" applyFill="1" applyBorder="1" applyAlignment="1">
      <alignment horizontal="center"/>
    </xf>
    <xf numFmtId="0" fontId="8" fillId="0" borderId="24" xfId="0" applyFont="1" applyFill="1" applyBorder="1" applyAlignment="1">
      <alignment horizontal="center"/>
    </xf>
    <xf numFmtId="0" fontId="7" fillId="0" borderId="24" xfId="0" applyFont="1" applyFill="1" applyBorder="1" applyAlignment="1">
      <alignment horizontal="center" vertical="center"/>
    </xf>
    <xf numFmtId="0" fontId="5" fillId="0" borderId="24" xfId="0" applyFont="1" applyFill="1" applyBorder="1" applyAlignment="1">
      <alignment horizontal="center"/>
    </xf>
    <xf numFmtId="169" fontId="5" fillId="0" borderId="27" xfId="0" applyNumberFormat="1" applyFont="1" applyFill="1" applyBorder="1" applyAlignment="1">
      <alignment horizontal="center"/>
    </xf>
    <xf numFmtId="169" fontId="5" fillId="0" borderId="42" xfId="0" applyNumberFormat="1" applyFont="1" applyBorder="1" applyAlignment="1">
      <alignment horizontal="center"/>
    </xf>
    <xf numFmtId="179" fontId="5" fillId="0" borderId="44" xfId="0" applyNumberFormat="1" applyFont="1" applyFill="1" applyBorder="1" applyAlignment="1">
      <alignment/>
    </xf>
    <xf numFmtId="169" fontId="5" fillId="0" borderId="13" xfId="0" applyNumberFormat="1" applyFont="1" applyFill="1" applyBorder="1" applyAlignment="1">
      <alignment horizontal="center"/>
    </xf>
    <xf numFmtId="0" fontId="5" fillId="0" borderId="13" xfId="0" applyFont="1" applyFill="1" applyBorder="1" applyAlignment="1">
      <alignment horizontal="center"/>
    </xf>
    <xf numFmtId="169" fontId="5" fillId="0" borderId="0" xfId="0" applyNumberFormat="1" applyFont="1" applyFill="1" applyBorder="1" applyAlignment="1">
      <alignment/>
    </xf>
    <xf numFmtId="169" fontId="5" fillId="0" borderId="11" xfId="0" applyNumberFormat="1" applyFont="1" applyFill="1" applyBorder="1" applyAlignment="1">
      <alignment/>
    </xf>
    <xf numFmtId="0" fontId="5" fillId="0" borderId="17" xfId="0" applyFont="1" applyFill="1" applyBorder="1" applyAlignment="1">
      <alignment horizontal="center"/>
    </xf>
    <xf numFmtId="0" fontId="5" fillId="0" borderId="18" xfId="0" applyFont="1" applyFill="1" applyBorder="1" applyAlignment="1">
      <alignment horizontal="center"/>
    </xf>
    <xf numFmtId="0" fontId="5" fillId="0" borderId="49" xfId="0" applyFont="1" applyFill="1" applyBorder="1" applyAlignment="1">
      <alignment horizontal="center"/>
    </xf>
    <xf numFmtId="181" fontId="5" fillId="0" borderId="47" xfId="49" applyNumberFormat="1" applyFont="1" applyBorder="1" applyAlignment="1">
      <alignment/>
    </xf>
    <xf numFmtId="181" fontId="5" fillId="0" borderId="29" xfId="49" applyNumberFormat="1" applyFont="1" applyBorder="1" applyAlignment="1">
      <alignment/>
    </xf>
    <xf numFmtId="171" fontId="5" fillId="0" borderId="29" xfId="49" applyFont="1" applyBorder="1" applyAlignment="1">
      <alignment/>
    </xf>
    <xf numFmtId="181" fontId="5" fillId="0" borderId="33" xfId="49" applyNumberFormat="1" applyFont="1" applyBorder="1" applyAlignment="1">
      <alignment/>
    </xf>
    <xf numFmtId="181" fontId="5" fillId="0" borderId="27" xfId="49" applyNumberFormat="1" applyFont="1" applyBorder="1" applyAlignment="1">
      <alignment/>
    </xf>
    <xf numFmtId="171" fontId="5" fillId="0" borderId="27" xfId="49" applyFont="1" applyBorder="1" applyAlignment="1">
      <alignment/>
    </xf>
    <xf numFmtId="171" fontId="5" fillId="0" borderId="50" xfId="49" applyFont="1" applyBorder="1" applyAlignment="1">
      <alignment/>
    </xf>
    <xf numFmtId="0" fontId="5" fillId="0" borderId="32" xfId="0" applyFont="1" applyFill="1" applyBorder="1" applyAlignment="1">
      <alignment horizontal="center"/>
    </xf>
    <xf numFmtId="169" fontId="5" fillId="0" borderId="29" xfId="0" applyNumberFormat="1" applyFont="1" applyFill="1" applyBorder="1" applyAlignment="1">
      <alignment horizontal="center"/>
    </xf>
    <xf numFmtId="169" fontId="5" fillId="0" borderId="50" xfId="0" applyNumberFormat="1" applyFont="1" applyFill="1" applyBorder="1" applyAlignment="1">
      <alignment horizontal="center"/>
    </xf>
    <xf numFmtId="169" fontId="5" fillId="0" borderId="23" xfId="0" applyNumberFormat="1" applyFont="1" applyFill="1" applyBorder="1" applyAlignment="1">
      <alignment horizontal="center"/>
    </xf>
    <xf numFmtId="169" fontId="5" fillId="0" borderId="26" xfId="0" applyNumberFormat="1" applyFont="1" applyFill="1" applyBorder="1" applyAlignment="1">
      <alignment horizontal="center"/>
    </xf>
    <xf numFmtId="169" fontId="5" fillId="0" borderId="29" xfId="0" applyNumberFormat="1" applyFont="1" applyFill="1" applyBorder="1" applyAlignment="1">
      <alignment/>
    </xf>
    <xf numFmtId="169" fontId="5" fillId="0" borderId="23" xfId="0" applyNumberFormat="1" applyFont="1" applyFill="1" applyBorder="1" applyAlignment="1">
      <alignment/>
    </xf>
    <xf numFmtId="0" fontId="6" fillId="0" borderId="38" xfId="0" applyFont="1" applyFill="1" applyBorder="1" applyAlignment="1">
      <alignment/>
    </xf>
    <xf numFmtId="0" fontId="6" fillId="0" borderId="23" xfId="0" applyFont="1" applyFill="1" applyBorder="1" applyAlignment="1">
      <alignment/>
    </xf>
    <xf numFmtId="0" fontId="15" fillId="0" borderId="16" xfId="0" applyFont="1" applyBorder="1" applyAlignment="1">
      <alignment horizontal="right"/>
    </xf>
    <xf numFmtId="0" fontId="15" fillId="0" borderId="17" xfId="0" applyFont="1" applyBorder="1" applyAlignment="1">
      <alignment horizontal="right"/>
    </xf>
    <xf numFmtId="0" fontId="5" fillId="0" borderId="53" xfId="0" applyFont="1" applyFill="1" applyBorder="1" applyAlignment="1">
      <alignment horizontal="right"/>
    </xf>
    <xf numFmtId="0" fontId="5" fillId="0" borderId="54" xfId="0" applyFont="1" applyFill="1" applyBorder="1" applyAlignment="1">
      <alignment horizontal="right"/>
    </xf>
    <xf numFmtId="0" fontId="5" fillId="0" borderId="55" xfId="0" applyFont="1" applyFill="1" applyBorder="1" applyAlignment="1">
      <alignment horizontal="right"/>
    </xf>
    <xf numFmtId="169" fontId="5" fillId="0" borderId="44" xfId="0" applyNumberFormat="1" applyFont="1" applyFill="1" applyBorder="1" applyAlignment="1">
      <alignment/>
    </xf>
    <xf numFmtId="169" fontId="5" fillId="0" borderId="55" xfId="0" applyNumberFormat="1" applyFont="1" applyFill="1" applyBorder="1" applyAlignment="1">
      <alignment horizontal="center"/>
    </xf>
    <xf numFmtId="0" fontId="5" fillId="0" borderId="62" xfId="0" applyFont="1" applyFill="1" applyBorder="1" applyAlignment="1">
      <alignment horizontal="right"/>
    </xf>
    <xf numFmtId="169" fontId="5" fillId="0" borderId="13" xfId="0" applyNumberFormat="1" applyFont="1" applyFill="1" applyBorder="1" applyAlignment="1">
      <alignment/>
    </xf>
    <xf numFmtId="173" fontId="5" fillId="0" borderId="44" xfId="0" applyNumberFormat="1" applyFont="1" applyFill="1" applyBorder="1" applyAlignment="1">
      <alignment/>
    </xf>
    <xf numFmtId="0" fontId="2" fillId="0" borderId="0" xfId="0" applyFont="1" applyAlignment="1">
      <alignment horizontal="center"/>
    </xf>
    <xf numFmtId="0" fontId="6" fillId="0" borderId="0" xfId="0" applyFont="1" applyAlignment="1">
      <alignment horizontal="justify" vertical="center" wrapText="1"/>
    </xf>
    <xf numFmtId="0" fontId="5" fillId="0" borderId="51" xfId="0" applyFont="1" applyFill="1" applyBorder="1" applyAlignment="1">
      <alignment horizontal="right"/>
    </xf>
    <xf numFmtId="0" fontId="5" fillId="0" borderId="52" xfId="0" applyFont="1" applyFill="1" applyBorder="1" applyAlignment="1">
      <alignment horizontal="right"/>
    </xf>
    <xf numFmtId="176" fontId="5" fillId="0" borderId="63" xfId="0" applyNumberFormat="1" applyFont="1" applyFill="1" applyBorder="1" applyAlignment="1">
      <alignment/>
    </xf>
    <xf numFmtId="0" fontId="0" fillId="0" borderId="18" xfId="0" applyBorder="1" applyAlignment="1">
      <alignment horizontal="center"/>
    </xf>
    <xf numFmtId="0" fontId="0" fillId="0" borderId="49" xfId="0" applyBorder="1" applyAlignment="1">
      <alignment horizontal="center"/>
    </xf>
    <xf numFmtId="0" fontId="6" fillId="0" borderId="17" xfId="0" applyFont="1" applyFill="1" applyBorder="1" applyAlignment="1">
      <alignment horizontal="center"/>
    </xf>
    <xf numFmtId="169" fontId="5" fillId="0" borderId="63" xfId="0" applyNumberFormat="1" applyFont="1" applyFill="1" applyBorder="1" applyAlignment="1">
      <alignment/>
    </xf>
    <xf numFmtId="173" fontId="5" fillId="0" borderId="0" xfId="0" applyNumberFormat="1" applyFont="1" applyFill="1" applyAlignment="1">
      <alignment horizontal="center"/>
    </xf>
    <xf numFmtId="171" fontId="5" fillId="0" borderId="64" xfId="49" applyFont="1" applyFill="1" applyBorder="1" applyAlignment="1">
      <alignment horizontal="center"/>
    </xf>
    <xf numFmtId="171" fontId="5" fillId="0" borderId="60" xfId="49" applyFont="1" applyFill="1" applyBorder="1" applyAlignment="1">
      <alignment horizontal="center"/>
    </xf>
    <xf numFmtId="0" fontId="5" fillId="0" borderId="0" xfId="0" applyFont="1" applyFill="1" applyBorder="1" applyAlignment="1">
      <alignment/>
    </xf>
    <xf numFmtId="0" fontId="6" fillId="0" borderId="65" xfId="0" applyFont="1" applyFill="1" applyBorder="1" applyAlignment="1">
      <alignment/>
    </xf>
    <xf numFmtId="0" fontId="6" fillId="0" borderId="29" xfId="0" applyFont="1" applyFill="1" applyBorder="1" applyAlignment="1">
      <alignment/>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 fillId="0" borderId="66" xfId="0" applyFont="1" applyFill="1" applyBorder="1" applyAlignment="1">
      <alignment/>
    </xf>
    <xf numFmtId="0" fontId="6" fillId="0" borderId="27" xfId="0" applyFont="1" applyFill="1" applyBorder="1" applyAlignment="1">
      <alignment/>
    </xf>
    <xf numFmtId="169" fontId="5" fillId="0" borderId="27" xfId="0" applyNumberFormat="1" applyFont="1" applyFill="1" applyBorder="1" applyAlignment="1">
      <alignment/>
    </xf>
    <xf numFmtId="0" fontId="5" fillId="0" borderId="12" xfId="0" applyFont="1" applyFill="1" applyBorder="1" applyAlignment="1">
      <alignment horizontal="center"/>
    </xf>
    <xf numFmtId="178" fontId="5" fillId="0" borderId="44" xfId="0" applyNumberFormat="1" applyFont="1" applyFill="1" applyBorder="1" applyAlignment="1">
      <alignment/>
    </xf>
    <xf numFmtId="0" fontId="8" fillId="0" borderId="67" xfId="0" applyFont="1" applyFill="1" applyBorder="1" applyAlignment="1">
      <alignment horizontal="center"/>
    </xf>
    <xf numFmtId="0" fontId="8" fillId="0" borderId="68" xfId="0" applyFont="1" applyFill="1" applyBorder="1" applyAlignment="1">
      <alignment horizontal="center"/>
    </xf>
    <xf numFmtId="0" fontId="8" fillId="0" borderId="69" xfId="0" applyFont="1" applyFill="1" applyBorder="1" applyAlignment="1">
      <alignment horizontal="center"/>
    </xf>
    <xf numFmtId="169" fontId="5" fillId="0" borderId="42" xfId="0" applyNumberFormat="1" applyFont="1" applyFill="1" applyBorder="1" applyAlignment="1">
      <alignment/>
    </xf>
    <xf numFmtId="169" fontId="5" fillId="0" borderId="43" xfId="0" applyNumberFormat="1" applyFont="1" applyFill="1" applyBorder="1" applyAlignment="1">
      <alignment/>
    </xf>
    <xf numFmtId="0" fontId="8" fillId="0" borderId="48" xfId="0" applyFont="1" applyFill="1" applyBorder="1" applyAlignment="1">
      <alignment horizontal="center"/>
    </xf>
    <xf numFmtId="0" fontId="8" fillId="0" borderId="18" xfId="0" applyFont="1" applyFill="1" applyBorder="1" applyAlignment="1">
      <alignment horizontal="center"/>
    </xf>
    <xf numFmtId="0" fontId="8" fillId="0" borderId="49" xfId="0" applyFont="1" applyFill="1" applyBorder="1" applyAlignment="1">
      <alignment horizontal="center"/>
    </xf>
    <xf numFmtId="173" fontId="5" fillId="0" borderId="13" xfId="0" applyNumberFormat="1" applyFont="1" applyFill="1" applyBorder="1" applyAlignment="1">
      <alignment horizontal="center"/>
    </xf>
    <xf numFmtId="173" fontId="5" fillId="0" borderId="12" xfId="0" applyNumberFormat="1" applyFont="1" applyFill="1" applyBorder="1" applyAlignment="1">
      <alignment horizontal="center"/>
    </xf>
    <xf numFmtId="0" fontId="17" fillId="0" borderId="14" xfId="0" applyFont="1" applyFill="1" applyBorder="1" applyAlignment="1">
      <alignment horizontal="justify" vertical="justify"/>
    </xf>
    <xf numFmtId="0" fontId="17" fillId="0" borderId="0" xfId="0" applyFont="1" applyFill="1" applyBorder="1" applyAlignment="1">
      <alignment horizontal="justify" vertical="justify"/>
    </xf>
    <xf numFmtId="0" fontId="17" fillId="0" borderId="11" xfId="0" applyFont="1" applyFill="1" applyBorder="1" applyAlignment="1">
      <alignment horizontal="justify" vertical="justify"/>
    </xf>
    <xf numFmtId="0" fontId="17" fillId="0" borderId="15" xfId="0" applyFont="1" applyFill="1" applyBorder="1" applyAlignment="1">
      <alignment horizontal="justify" vertical="justify"/>
    </xf>
    <xf numFmtId="0" fontId="17" fillId="0" borderId="13" xfId="0" applyFont="1" applyFill="1" applyBorder="1" applyAlignment="1">
      <alignment horizontal="justify" vertical="justify"/>
    </xf>
    <xf numFmtId="0" fontId="17" fillId="0" borderId="12" xfId="0" applyFont="1" applyFill="1" applyBorder="1" applyAlignment="1">
      <alignment horizontal="justify" vertical="justify"/>
    </xf>
    <xf numFmtId="0" fontId="5" fillId="0" borderId="0" xfId="0" applyFont="1" applyFill="1" applyAlignment="1">
      <alignment horizontal="center"/>
    </xf>
    <xf numFmtId="173" fontId="5" fillId="0" borderId="0" xfId="0" applyNumberFormat="1" applyFont="1" applyFill="1" applyBorder="1" applyAlignment="1">
      <alignment/>
    </xf>
    <xf numFmtId="173" fontId="5" fillId="0" borderId="0" xfId="0" applyNumberFormat="1" applyFont="1" applyFill="1" applyBorder="1" applyAlignment="1">
      <alignment horizontal="center"/>
    </xf>
    <xf numFmtId="173" fontId="5" fillId="0" borderId="11" xfId="0" applyNumberFormat="1" applyFont="1" applyFill="1" applyBorder="1" applyAlignment="1">
      <alignment horizontal="center"/>
    </xf>
    <xf numFmtId="173" fontId="5" fillId="0" borderId="13" xfId="0" applyNumberFormat="1" applyFont="1" applyFill="1" applyBorder="1" applyAlignment="1">
      <alignment/>
    </xf>
    <xf numFmtId="0" fontId="7" fillId="0" borderId="0" xfId="0" applyFont="1" applyFill="1" applyAlignment="1">
      <alignment horizontal="center"/>
    </xf>
    <xf numFmtId="0" fontId="17" fillId="0" borderId="0" xfId="0" applyFont="1" applyFill="1" applyAlignment="1">
      <alignment horizontal="center" vertical="justify"/>
    </xf>
    <xf numFmtId="0" fontId="5" fillId="0" borderId="13" xfId="0" applyFont="1" applyFill="1" applyBorder="1" applyAlignment="1" applyProtection="1">
      <alignment horizontal="center"/>
      <protection locked="0"/>
    </xf>
    <xf numFmtId="171" fontId="5" fillId="0" borderId="0" xfId="49" applyFont="1" applyFill="1" applyAlignment="1">
      <alignment horizontal="left"/>
    </xf>
    <xf numFmtId="171" fontId="5" fillId="0" borderId="17" xfId="49" applyFont="1" applyBorder="1" applyAlignment="1">
      <alignment horizontal="center"/>
    </xf>
    <xf numFmtId="171" fontId="5" fillId="0" borderId="28" xfId="49" applyFont="1" applyBorder="1" applyAlignment="1">
      <alignment/>
    </xf>
    <xf numFmtId="169" fontId="5" fillId="0" borderId="28" xfId="0" applyNumberFormat="1" applyFont="1" applyFill="1" applyBorder="1" applyAlignment="1">
      <alignment horizontal="center"/>
    </xf>
    <xf numFmtId="0" fontId="5" fillId="0" borderId="48" xfId="0" applyFont="1" applyFill="1" applyBorder="1" applyAlignment="1">
      <alignment horizontal="center"/>
    </xf>
    <xf numFmtId="0" fontId="0" fillId="0" borderId="44" xfId="0" applyBorder="1" applyAlignment="1" applyProtection="1">
      <alignment horizontal="center"/>
      <protection locked="0"/>
    </xf>
    <xf numFmtId="0" fontId="1" fillId="0" borderId="13" xfId="0" applyFont="1" applyBorder="1" applyAlignment="1">
      <alignment/>
    </xf>
    <xf numFmtId="169" fontId="5" fillId="0" borderId="44" xfId="0" applyNumberFormat="1" applyFont="1" applyFill="1" applyBorder="1" applyAlignment="1">
      <alignment horizontal="center"/>
    </xf>
    <xf numFmtId="169" fontId="5" fillId="0" borderId="44" xfId="0" applyNumberFormat="1" applyFont="1" applyFill="1" applyBorder="1" applyAlignment="1" applyProtection="1">
      <alignment horizontal="center"/>
      <protection locked="0"/>
    </xf>
    <xf numFmtId="169" fontId="5" fillId="0" borderId="44" xfId="0" applyNumberFormat="1" applyFont="1" applyFill="1" applyBorder="1" applyAlignment="1">
      <alignment horizontal="right"/>
    </xf>
    <xf numFmtId="0" fontId="0" fillId="0" borderId="0" xfId="0" applyFill="1" applyBorder="1" applyAlignment="1">
      <alignment horizontal="right"/>
    </xf>
    <xf numFmtId="0" fontId="8" fillId="33" borderId="24" xfId="0" applyFont="1" applyFill="1" applyBorder="1" applyAlignment="1">
      <alignment horizontal="center"/>
    </xf>
    <xf numFmtId="175" fontId="5" fillId="0" borderId="24" xfId="49" applyNumberFormat="1" applyFont="1" applyBorder="1" applyAlignment="1">
      <alignment horizontal="center"/>
    </xf>
    <xf numFmtId="0" fontId="0" fillId="0" borderId="24" xfId="0" applyBorder="1" applyAlignment="1">
      <alignment horizontal="center"/>
    </xf>
    <xf numFmtId="0" fontId="0" fillId="0" borderId="0" xfId="0" applyAlignment="1">
      <alignment/>
    </xf>
    <xf numFmtId="0" fontId="18" fillId="0" borderId="0" xfId="0" applyFont="1" applyAlignment="1">
      <alignment/>
    </xf>
    <xf numFmtId="0" fontId="19" fillId="0" borderId="0" xfId="0" applyFont="1" applyAlignment="1">
      <alignment vertical="justify"/>
    </xf>
    <xf numFmtId="0" fontId="0" fillId="0" borderId="0" xfId="0" applyAlignment="1">
      <alignment horizontal="center"/>
    </xf>
    <xf numFmtId="175" fontId="0" fillId="0" borderId="44" xfId="49" applyNumberFormat="1" applyFont="1" applyBorder="1" applyAlignment="1">
      <alignment horizontal="center"/>
    </xf>
    <xf numFmtId="0" fontId="0" fillId="0" borderId="44" xfId="0" applyBorder="1" applyAlignment="1">
      <alignment horizontal="center"/>
    </xf>
    <xf numFmtId="176" fontId="5" fillId="0" borderId="44" xfId="0" applyNumberFormat="1" applyFont="1" applyFill="1" applyBorder="1" applyAlignment="1">
      <alignment horizont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74" xfId="0" applyFont="1" applyFill="1" applyBorder="1" applyAlignment="1">
      <alignment horizontal="center" vertical="center"/>
    </xf>
    <xf numFmtId="169" fontId="0" fillId="0" borderId="0" xfId="0" applyNumberFormat="1" applyBorder="1" applyAlignment="1">
      <alignment horizontal="center"/>
    </xf>
    <xf numFmtId="0" fontId="0" fillId="0" borderId="33" xfId="0" applyBorder="1" applyAlignment="1">
      <alignment horizontal="center"/>
    </xf>
    <xf numFmtId="0" fontId="0" fillId="0" borderId="27" xfId="0"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0" fillId="0" borderId="40" xfId="0" applyBorder="1" applyAlignment="1">
      <alignment horizontal="center"/>
    </xf>
    <xf numFmtId="0" fontId="0" fillId="0" borderId="23" xfId="0" applyBorder="1" applyAlignment="1">
      <alignment horizontal="center"/>
    </xf>
    <xf numFmtId="0" fontId="5" fillId="0" borderId="23" xfId="0" applyFont="1" applyBorder="1" applyAlignment="1">
      <alignment horizontal="center"/>
    </xf>
    <xf numFmtId="0" fontId="5" fillId="0" borderId="26" xfId="0" applyFont="1" applyBorder="1" applyAlignment="1">
      <alignment horizontal="center"/>
    </xf>
    <xf numFmtId="169" fontId="0" fillId="0" borderId="23" xfId="0" applyNumberFormat="1" applyBorder="1" applyAlignment="1">
      <alignment horizontal="center"/>
    </xf>
    <xf numFmtId="0" fontId="8" fillId="33" borderId="48" xfId="0" applyFont="1" applyFill="1" applyBorder="1" applyAlignment="1">
      <alignment horizontal="center"/>
    </xf>
    <xf numFmtId="0" fontId="8" fillId="33" borderId="18" xfId="0" applyFont="1" applyFill="1" applyBorder="1" applyAlignment="1">
      <alignment horizontal="center"/>
    </xf>
    <xf numFmtId="0" fontId="8" fillId="33" borderId="49" xfId="0" applyFont="1" applyFill="1" applyBorder="1" applyAlignment="1">
      <alignment horizontal="center"/>
    </xf>
    <xf numFmtId="0" fontId="5" fillId="0" borderId="29" xfId="0" applyFont="1" applyBorder="1" applyAlignment="1">
      <alignment horizontal="center"/>
    </xf>
    <xf numFmtId="0" fontId="5" fillId="0" borderId="50" xfId="0" applyFont="1" applyBorder="1" applyAlignment="1">
      <alignment horizontal="center"/>
    </xf>
    <xf numFmtId="169" fontId="0" fillId="0" borderId="29" xfId="0" applyNumberFormat="1" applyBorder="1" applyAlignment="1">
      <alignment horizontal="center"/>
    </xf>
    <xf numFmtId="0" fontId="1" fillId="0" borderId="48" xfId="0" applyFont="1" applyFill="1" applyBorder="1" applyAlignment="1">
      <alignment horizontal="center"/>
    </xf>
    <xf numFmtId="0" fontId="1" fillId="0" borderId="18" xfId="0" applyFont="1" applyFill="1" applyBorder="1" applyAlignment="1">
      <alignment horizontal="center"/>
    </xf>
    <xf numFmtId="0" fontId="1" fillId="0" borderId="49" xfId="0" applyFont="1" applyFill="1" applyBorder="1" applyAlignment="1">
      <alignment horizontal="center"/>
    </xf>
    <xf numFmtId="175" fontId="5" fillId="0" borderId="13" xfId="49" applyNumberFormat="1" applyFont="1" applyFill="1" applyBorder="1" applyAlignment="1">
      <alignment/>
    </xf>
    <xf numFmtId="171" fontId="5" fillId="0" borderId="13" xfId="49" applyFont="1" applyFill="1" applyBorder="1" applyAlignment="1">
      <alignment/>
    </xf>
    <xf numFmtId="0" fontId="0" fillId="0" borderId="47" xfId="0" applyBorder="1" applyAlignment="1">
      <alignment horizontal="center"/>
    </xf>
    <xf numFmtId="0" fontId="0" fillId="0" borderId="29" xfId="0" applyBorder="1" applyAlignment="1">
      <alignment horizontal="center"/>
    </xf>
    <xf numFmtId="0" fontId="5" fillId="0" borderId="44" xfId="49" applyNumberFormat="1" applyFont="1" applyFill="1" applyBorder="1" applyAlignment="1">
      <alignment/>
    </xf>
    <xf numFmtId="169" fontId="5" fillId="0" borderId="0" xfId="0" applyNumberFormat="1" applyFont="1" applyFill="1" applyBorder="1" applyAlignment="1">
      <alignment horizontal="center"/>
    </xf>
    <xf numFmtId="169" fontId="0" fillId="0" borderId="23" xfId="0" applyNumberFormat="1" applyFont="1" applyFill="1" applyBorder="1" applyAlignment="1">
      <alignment horizontal="center"/>
    </xf>
    <xf numFmtId="169" fontId="0" fillId="0" borderId="26" xfId="0" applyNumberFormat="1" applyFont="1" applyFill="1" applyBorder="1" applyAlignment="1">
      <alignment horizontal="center"/>
    </xf>
    <xf numFmtId="169" fontId="0" fillId="0" borderId="29" xfId="0" applyNumberFormat="1" applyFont="1" applyFill="1" applyBorder="1" applyAlignment="1">
      <alignment horizontal="center"/>
    </xf>
    <xf numFmtId="169" fontId="0" fillId="0" borderId="50" xfId="0" applyNumberFormat="1" applyFont="1" applyFill="1" applyBorder="1" applyAlignment="1">
      <alignment horizontal="center"/>
    </xf>
    <xf numFmtId="169" fontId="5" fillId="0" borderId="0" xfId="0" applyNumberFormat="1" applyFont="1" applyFill="1" applyBorder="1" applyAlignment="1">
      <alignment horizontal="right"/>
    </xf>
    <xf numFmtId="169" fontId="0" fillId="0" borderId="33" xfId="0" applyNumberFormat="1" applyFont="1" applyFill="1" applyBorder="1" applyAlignment="1">
      <alignment horizontal="center"/>
    </xf>
    <xf numFmtId="169" fontId="0" fillId="0" borderId="27" xfId="0" applyNumberFormat="1" applyFont="1" applyFill="1" applyBorder="1" applyAlignment="1">
      <alignment horizontal="center"/>
    </xf>
    <xf numFmtId="169" fontId="0" fillId="0" borderId="28" xfId="0" applyNumberFormat="1" applyFont="1" applyFill="1" applyBorder="1" applyAlignment="1">
      <alignment horizontal="center"/>
    </xf>
    <xf numFmtId="169" fontId="0" fillId="0" borderId="40" xfId="0" applyNumberFormat="1" applyFont="1" applyFill="1" applyBorder="1" applyAlignment="1">
      <alignment horizontal="center"/>
    </xf>
    <xf numFmtId="169" fontId="0" fillId="0" borderId="47" xfId="0" applyNumberFormat="1" applyFont="1" applyFill="1" applyBorder="1" applyAlignment="1">
      <alignment horizontal="center"/>
    </xf>
    <xf numFmtId="14" fontId="1" fillId="0" borderId="0" xfId="0" applyNumberFormat="1" applyFont="1" applyAlignment="1">
      <alignment horizontal="center"/>
    </xf>
    <xf numFmtId="0" fontId="1" fillId="0" borderId="0" xfId="0" applyNumberFormat="1"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12</xdr:row>
      <xdr:rowOff>0</xdr:rowOff>
    </xdr:from>
    <xdr:to>
      <xdr:col>70</xdr:col>
      <xdr:colOff>0</xdr:colOff>
      <xdr:row>27</xdr:row>
      <xdr:rowOff>0</xdr:rowOff>
    </xdr:to>
    <xdr:sp>
      <xdr:nvSpPr>
        <xdr:cNvPr id="1" name="Rectangle 1"/>
        <xdr:cNvSpPr>
          <a:spLocks/>
        </xdr:cNvSpPr>
      </xdr:nvSpPr>
      <xdr:spPr>
        <a:xfrm>
          <a:off x="1143000" y="1943100"/>
          <a:ext cx="6858000" cy="2428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76200</xdr:colOff>
      <xdr:row>2</xdr:row>
      <xdr:rowOff>133350</xdr:rowOff>
    </xdr:from>
    <xdr:to>
      <xdr:col>60</xdr:col>
      <xdr:colOff>76200</xdr:colOff>
      <xdr:row>4</xdr:row>
      <xdr:rowOff>0</xdr:rowOff>
    </xdr:to>
    <xdr:sp>
      <xdr:nvSpPr>
        <xdr:cNvPr id="1" name="Text Box 4"/>
        <xdr:cNvSpPr txBox="1">
          <a:spLocks noChangeArrowheads="1"/>
        </xdr:cNvSpPr>
      </xdr:nvSpPr>
      <xdr:spPr>
        <a:xfrm>
          <a:off x="5334000" y="533400"/>
          <a:ext cx="1600200" cy="190500"/>
        </a:xfrm>
        <a:prstGeom prst="rect">
          <a:avLst/>
        </a:prstGeom>
        <a:solidFill>
          <a:srgbClr val="FFFFFF"/>
        </a:solid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FOLIO:</a:t>
          </a:r>
        </a:p>
      </xdr:txBody>
    </xdr:sp>
    <xdr:clientData/>
  </xdr:twoCellAnchor>
  <xdr:twoCellAnchor editAs="oneCell">
    <xdr:from>
      <xdr:col>0</xdr:col>
      <xdr:colOff>76200</xdr:colOff>
      <xdr:row>0</xdr:row>
      <xdr:rowOff>171450</xdr:rowOff>
    </xdr:from>
    <xdr:to>
      <xdr:col>12</xdr:col>
      <xdr:colOff>95250</xdr:colOff>
      <xdr:row>3</xdr:row>
      <xdr:rowOff>123825</xdr:rowOff>
    </xdr:to>
    <xdr:pic>
      <xdr:nvPicPr>
        <xdr:cNvPr id="2" name="Imagen 1"/>
        <xdr:cNvPicPr preferRelativeResize="1">
          <a:picLocks noChangeAspect="1"/>
        </xdr:cNvPicPr>
      </xdr:nvPicPr>
      <xdr:blipFill>
        <a:blip r:embed="rId1"/>
        <a:stretch>
          <a:fillRect/>
        </a:stretch>
      </xdr:blipFill>
      <xdr:spPr>
        <a:xfrm>
          <a:off x="76200" y="171450"/>
          <a:ext cx="13906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B30"/>
  <sheetViews>
    <sheetView zoomScalePageLayoutView="0" workbookViewId="0" topLeftCell="A1">
      <selection activeCell="A1" sqref="A1:CB2"/>
    </sheetView>
  </sheetViews>
  <sheetFormatPr defaultColWidth="1.7109375" defaultRowHeight="12.75"/>
  <sheetData>
    <row r="1" spans="1:80" ht="12.75">
      <c r="A1" s="100" t="str">
        <f>+'Captura Formato'!B1</f>
        <v>CORPORACIÓN INTEGRAL DE COMERCIO EXTERIOR, S.A. DE.C.V.</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row>
    <row r="2" spans="1:80" ht="12.7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row>
    <row r="6" spans="1:80" ht="12.75">
      <c r="A6" s="100" t="s">
        <v>0</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row>
    <row r="7" spans="1:80" ht="12.7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row>
    <row r="9" spans="1:80" ht="12.75">
      <c r="A9" s="100" t="s">
        <v>1</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row>
    <row r="10" spans="1:80" ht="12.7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row>
    <row r="13" spans="5:77" ht="12.75">
      <c r="E13" s="77"/>
      <c r="F13" s="77"/>
      <c r="G13" s="77"/>
      <c r="H13" s="77"/>
      <c r="I13" s="77"/>
      <c r="J13" s="77"/>
      <c r="K13" s="91" t="s">
        <v>2</v>
      </c>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3"/>
      <c r="BS13" s="77"/>
      <c r="BT13" s="77"/>
      <c r="BU13" s="77"/>
      <c r="BV13" s="77"/>
      <c r="BW13" s="77"/>
      <c r="BX13" s="77"/>
      <c r="BY13" s="77"/>
    </row>
    <row r="14" spans="4:77" ht="12.75">
      <c r="D14" s="77"/>
      <c r="E14" s="77"/>
      <c r="F14" s="77"/>
      <c r="G14" s="77"/>
      <c r="H14" s="77"/>
      <c r="I14" s="77"/>
      <c r="J14" s="77"/>
      <c r="K14" s="94"/>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6"/>
      <c r="BS14" s="77"/>
      <c r="BT14" s="77"/>
      <c r="BU14" s="77"/>
      <c r="BV14" s="77"/>
      <c r="BW14" s="77"/>
      <c r="BX14" s="77"/>
      <c r="BY14" s="77"/>
    </row>
    <row r="15" spans="4:77" ht="12.75">
      <c r="D15" s="77"/>
      <c r="E15" s="77"/>
      <c r="F15" s="77"/>
      <c r="G15" s="77"/>
      <c r="H15" s="77"/>
      <c r="I15" s="77"/>
      <c r="J15" s="77"/>
      <c r="K15" s="94"/>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6"/>
      <c r="BS15" s="77"/>
      <c r="BT15" s="77"/>
      <c r="BU15" s="77"/>
      <c r="BV15" s="77"/>
      <c r="BW15" s="77"/>
      <c r="BX15" s="77"/>
      <c r="BY15" s="77"/>
    </row>
    <row r="16" spans="4:77" ht="12.75">
      <c r="D16" s="77"/>
      <c r="E16" s="77"/>
      <c r="F16" s="77"/>
      <c r="G16" s="77"/>
      <c r="H16" s="77"/>
      <c r="I16" s="77"/>
      <c r="J16" s="77"/>
      <c r="K16" s="94"/>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6"/>
      <c r="BS16" s="77"/>
      <c r="BT16" s="77"/>
      <c r="BU16" s="77"/>
      <c r="BV16" s="77"/>
      <c r="BW16" s="77"/>
      <c r="BX16" s="77"/>
      <c r="BY16" s="77"/>
    </row>
    <row r="17" spans="4:77" ht="12.75">
      <c r="D17" s="77"/>
      <c r="E17" s="77"/>
      <c r="F17" s="77"/>
      <c r="G17" s="77"/>
      <c r="H17" s="77"/>
      <c r="I17" s="77"/>
      <c r="J17" s="77"/>
      <c r="K17" s="94"/>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6"/>
      <c r="BS17" s="77"/>
      <c r="BT17" s="77"/>
      <c r="BU17" s="77"/>
      <c r="BV17" s="77"/>
      <c r="BW17" s="77"/>
      <c r="BX17" s="77"/>
      <c r="BY17" s="77"/>
    </row>
    <row r="18" spans="4:77" ht="12.75">
      <c r="D18" s="77"/>
      <c r="E18" s="77"/>
      <c r="F18" s="77"/>
      <c r="G18" s="77"/>
      <c r="H18" s="77"/>
      <c r="I18" s="77"/>
      <c r="J18" s="77"/>
      <c r="K18" s="94"/>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6"/>
      <c r="BS18" s="77"/>
      <c r="BT18" s="77"/>
      <c r="BU18" s="77"/>
      <c r="BV18" s="77"/>
      <c r="BW18" s="77"/>
      <c r="BX18" s="77"/>
      <c r="BY18" s="77"/>
    </row>
    <row r="19" spans="4:77" ht="12.75">
      <c r="D19" s="77"/>
      <c r="E19" s="77"/>
      <c r="F19" s="77"/>
      <c r="G19" s="77"/>
      <c r="H19" s="77"/>
      <c r="I19" s="77"/>
      <c r="J19" s="77"/>
      <c r="K19" s="94"/>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6"/>
      <c r="BS19" s="77"/>
      <c r="BT19" s="77"/>
      <c r="BU19" s="77"/>
      <c r="BV19" s="77"/>
      <c r="BW19" s="77"/>
      <c r="BX19" s="77"/>
      <c r="BY19" s="77"/>
    </row>
    <row r="20" spans="4:77" ht="12.75">
      <c r="D20" s="77"/>
      <c r="E20" s="77"/>
      <c r="F20" s="77"/>
      <c r="G20" s="77"/>
      <c r="H20" s="77"/>
      <c r="I20" s="77"/>
      <c r="J20" s="77"/>
      <c r="K20" s="94"/>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6"/>
      <c r="BS20" s="77"/>
      <c r="BT20" s="77"/>
      <c r="BU20" s="77"/>
      <c r="BV20" s="77"/>
      <c r="BW20" s="77"/>
      <c r="BX20" s="77"/>
      <c r="BY20" s="77"/>
    </row>
    <row r="21" spans="4:77" ht="12.75">
      <c r="D21" s="77"/>
      <c r="E21" s="77"/>
      <c r="F21" s="77"/>
      <c r="G21" s="77"/>
      <c r="H21" s="77"/>
      <c r="I21" s="77"/>
      <c r="J21" s="77"/>
      <c r="K21" s="94"/>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6"/>
      <c r="BS21" s="77"/>
      <c r="BT21" s="77"/>
      <c r="BU21" s="77"/>
      <c r="BV21" s="77"/>
      <c r="BW21" s="77"/>
      <c r="BX21" s="77"/>
      <c r="BY21" s="77"/>
    </row>
    <row r="22" spans="4:77" ht="12.75">
      <c r="D22" s="77"/>
      <c r="E22" s="77"/>
      <c r="F22" s="77"/>
      <c r="G22" s="77"/>
      <c r="H22" s="77"/>
      <c r="I22" s="77"/>
      <c r="J22" s="77"/>
      <c r="K22" s="94"/>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6"/>
      <c r="BS22" s="77"/>
      <c r="BT22" s="77"/>
      <c r="BU22" s="77"/>
      <c r="BV22" s="77"/>
      <c r="BW22" s="77"/>
      <c r="BX22" s="77"/>
      <c r="BY22" s="77"/>
    </row>
    <row r="23" spans="4:77" ht="12.75">
      <c r="D23" s="77"/>
      <c r="E23" s="77"/>
      <c r="F23" s="77"/>
      <c r="G23" s="77"/>
      <c r="H23" s="77"/>
      <c r="I23" s="77"/>
      <c r="J23" s="77"/>
      <c r="K23" s="94"/>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6"/>
      <c r="BS23" s="77"/>
      <c r="BT23" s="77"/>
      <c r="BU23" s="77"/>
      <c r="BV23" s="77"/>
      <c r="BW23" s="77"/>
      <c r="BX23" s="77"/>
      <c r="BY23" s="77"/>
    </row>
    <row r="24" spans="4:77" ht="12.75">
      <c r="D24" s="77"/>
      <c r="E24" s="77"/>
      <c r="F24" s="77"/>
      <c r="G24" s="77"/>
      <c r="H24" s="77"/>
      <c r="I24" s="77"/>
      <c r="J24" s="77"/>
      <c r="K24" s="94"/>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6"/>
      <c r="BS24" s="77"/>
      <c r="BT24" s="77"/>
      <c r="BU24" s="77"/>
      <c r="BV24" s="77"/>
      <c r="BW24" s="77"/>
      <c r="BX24" s="77"/>
      <c r="BY24" s="77"/>
    </row>
    <row r="25" spans="4:77" ht="12.75">
      <c r="D25" s="77"/>
      <c r="E25" s="77"/>
      <c r="F25" s="77"/>
      <c r="G25" s="77"/>
      <c r="H25" s="77"/>
      <c r="I25" s="77"/>
      <c r="J25" s="77"/>
      <c r="K25" s="94"/>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6"/>
      <c r="BS25" s="77"/>
      <c r="BT25" s="77"/>
      <c r="BU25" s="77"/>
      <c r="BV25" s="77"/>
      <c r="BW25" s="77"/>
      <c r="BX25" s="77"/>
      <c r="BY25" s="77"/>
    </row>
    <row r="26" spans="4:77" ht="12.75">
      <c r="D26" s="77"/>
      <c r="E26" s="77"/>
      <c r="F26" s="77"/>
      <c r="G26" s="77"/>
      <c r="H26" s="77"/>
      <c r="I26" s="77"/>
      <c r="J26" s="77"/>
      <c r="K26" s="94"/>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6"/>
      <c r="BS26" s="77"/>
      <c r="BT26" s="77"/>
      <c r="BU26" s="77"/>
      <c r="BV26" s="77"/>
      <c r="BW26" s="77"/>
      <c r="BX26" s="77"/>
      <c r="BY26" s="77"/>
    </row>
    <row r="27" spans="4:77" ht="12.75">
      <c r="D27" s="77"/>
      <c r="E27" s="77"/>
      <c r="F27" s="77"/>
      <c r="G27" s="77"/>
      <c r="H27" s="77"/>
      <c r="I27" s="77"/>
      <c r="J27" s="77"/>
      <c r="K27" s="97"/>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9"/>
      <c r="BS27" s="77"/>
      <c r="BT27" s="77"/>
      <c r="BU27" s="77"/>
      <c r="BV27" s="77"/>
      <c r="BW27" s="77"/>
      <c r="BX27" s="77"/>
      <c r="BY27" s="77"/>
    </row>
    <row r="28" spans="4:77" ht="12.75">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row>
    <row r="29" spans="4:77" ht="12.75">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row>
    <row r="30" spans="4:77" ht="12.75">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row>
  </sheetData>
  <sheetProtection/>
  <mergeCells count="4">
    <mergeCell ref="K13:BR27"/>
    <mergeCell ref="A1:CB2"/>
    <mergeCell ref="A6:CB7"/>
    <mergeCell ref="A9:CB10"/>
  </mergeCells>
  <printOptions/>
  <pageMargins left="0.75" right="0.75" top="1" bottom="1" header="0" footer="0"/>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dimension ref="A1:DK119"/>
  <sheetViews>
    <sheetView showGridLines="0" zoomScalePageLayoutView="0" workbookViewId="0" topLeftCell="A1">
      <selection activeCell="A1" sqref="A1"/>
    </sheetView>
  </sheetViews>
  <sheetFormatPr defaultColWidth="1.7109375" defaultRowHeight="12.75"/>
  <cols>
    <col min="1" max="1" width="1.421875" style="0" customWidth="1"/>
    <col min="2" max="53" width="1.7109375" style="0" customWidth="1"/>
    <col min="54" max="68" width="1.7109375" style="80" customWidth="1"/>
    <col min="69" max="96" width="1.7109375" style="82" hidden="1" customWidth="1"/>
    <col min="97" max="97" width="1.7109375" style="34" hidden="1" customWidth="1"/>
    <col min="98" max="174" width="1.7109375" style="80" customWidth="1"/>
  </cols>
  <sheetData>
    <row r="1" spans="2:105" ht="15">
      <c r="B1" s="131" t="s">
        <v>94</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
      <c r="AT1" s="1"/>
      <c r="AU1" s="1"/>
      <c r="AV1" s="1"/>
      <c r="AW1" s="1"/>
      <c r="AX1" s="1"/>
      <c r="AY1" s="1"/>
      <c r="AZ1" s="1"/>
      <c r="BA1" s="1"/>
      <c r="BB1" s="1"/>
      <c r="BC1" s="1"/>
      <c r="BD1" s="1"/>
      <c r="BE1" s="1"/>
      <c r="BF1" s="1"/>
      <c r="BG1" s="1"/>
      <c r="BH1" s="1"/>
      <c r="BI1" s="1"/>
      <c r="BJ1" s="1"/>
      <c r="BQ1" s="82">
        <v>1</v>
      </c>
      <c r="BR1" s="83" t="s">
        <v>97</v>
      </c>
      <c r="BS1" s="83" t="s">
        <v>147</v>
      </c>
      <c r="BT1" s="83" t="s">
        <v>55</v>
      </c>
      <c r="BU1" s="83"/>
      <c r="BV1" s="83" t="s">
        <v>128</v>
      </c>
      <c r="BW1" s="83" t="s">
        <v>147</v>
      </c>
      <c r="BX1" s="83" t="s">
        <v>134</v>
      </c>
      <c r="BY1" s="83" t="s">
        <v>150</v>
      </c>
      <c r="BZ1" s="83" t="s">
        <v>140</v>
      </c>
      <c r="CA1" s="83" t="s">
        <v>147</v>
      </c>
      <c r="CB1" s="83" t="s">
        <v>142</v>
      </c>
      <c r="CC1" s="83" t="s">
        <v>147</v>
      </c>
      <c r="CD1" s="83" t="str">
        <f>IF(B79=CJ1,"TMU","ICAVE")</f>
        <v>ICAVE</v>
      </c>
      <c r="CE1" s="83" t="s">
        <v>147</v>
      </c>
      <c r="CF1" s="83" t="str">
        <f>IF(B79=CJ1,"PUERTO SECO","TMU")</f>
        <v>TMU</v>
      </c>
      <c r="CG1" s="83" t="s">
        <v>147</v>
      </c>
      <c r="CH1" s="83" t="s">
        <v>151</v>
      </c>
      <c r="CI1" s="83" t="s">
        <v>147</v>
      </c>
      <c r="CJ1" s="83" t="s">
        <v>153</v>
      </c>
      <c r="CK1" s="83" t="s">
        <v>147</v>
      </c>
      <c r="CL1" s="83" t="s">
        <v>155</v>
      </c>
      <c r="CM1" s="83" t="s">
        <v>147</v>
      </c>
      <c r="CN1" s="83" t="s">
        <v>165</v>
      </c>
      <c r="CO1" s="83" t="s">
        <v>147</v>
      </c>
      <c r="CP1" s="83" t="s">
        <v>190</v>
      </c>
      <c r="CQ1" s="83" t="s">
        <v>147</v>
      </c>
      <c r="CR1" s="83" t="s">
        <v>192</v>
      </c>
      <c r="CS1" s="84"/>
      <c r="CT1" s="81"/>
      <c r="CU1" s="81"/>
      <c r="CV1" s="81"/>
      <c r="CW1" s="81"/>
      <c r="CX1" s="81"/>
      <c r="CY1" s="81"/>
      <c r="CZ1" s="81"/>
      <c r="DA1" s="81"/>
    </row>
    <row r="2" spans="2:105" ht="15.75">
      <c r="B2" s="132" t="s">
        <v>4</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
      <c r="AT2" s="1"/>
      <c r="AU2" s="1"/>
      <c r="AV2" s="1"/>
      <c r="AW2" s="1"/>
      <c r="AX2" s="1"/>
      <c r="AY2" s="1"/>
      <c r="AZ2" s="1"/>
      <c r="BA2" s="1"/>
      <c r="BB2" s="1"/>
      <c r="BC2" s="1"/>
      <c r="BD2" s="1"/>
      <c r="BE2" s="1"/>
      <c r="BF2" s="1"/>
      <c r="BG2" s="1"/>
      <c r="BH2" s="1"/>
      <c r="BI2" s="1"/>
      <c r="BJ2" s="1"/>
      <c r="BQ2" s="82">
        <v>2</v>
      </c>
      <c r="BR2" s="83" t="s">
        <v>98</v>
      </c>
      <c r="BS2" s="83" t="s">
        <v>147</v>
      </c>
      <c r="BT2" s="83" t="s">
        <v>56</v>
      </c>
      <c r="BU2" s="83"/>
      <c r="BV2" s="83" t="s">
        <v>129</v>
      </c>
      <c r="BW2" s="83" t="s">
        <v>147</v>
      </c>
      <c r="BX2" s="83" t="s">
        <v>135</v>
      </c>
      <c r="BY2" s="83" t="s">
        <v>147</v>
      </c>
      <c r="BZ2" s="83" t="s">
        <v>141</v>
      </c>
      <c r="CA2" s="83" t="s">
        <v>147</v>
      </c>
      <c r="CB2" s="83" t="s">
        <v>143</v>
      </c>
      <c r="CC2" s="83" t="s">
        <v>147</v>
      </c>
      <c r="CD2" s="83" t="str">
        <f>IF(B79=CJ1,"","SERIMAC")</f>
        <v>SERIMAC</v>
      </c>
      <c r="CE2" s="83" t="s">
        <v>147</v>
      </c>
      <c r="CF2" s="83">
        <f>IF(B79=CJ1,"CONTAINER PARK","")</f>
      </c>
      <c r="CG2" s="83" t="s">
        <v>147</v>
      </c>
      <c r="CH2" s="83" t="s">
        <v>152</v>
      </c>
      <c r="CI2" s="83" t="s">
        <v>147</v>
      </c>
      <c r="CJ2" s="83" t="s">
        <v>154</v>
      </c>
      <c r="CK2" s="83" t="s">
        <v>147</v>
      </c>
      <c r="CL2" s="83" t="s">
        <v>156</v>
      </c>
      <c r="CM2" s="83" t="s">
        <v>147</v>
      </c>
      <c r="CN2" s="83" t="s">
        <v>166</v>
      </c>
      <c r="CO2" s="83" t="s">
        <v>147</v>
      </c>
      <c r="CP2" s="83" t="s">
        <v>191</v>
      </c>
      <c r="CQ2" s="83" t="s">
        <v>147</v>
      </c>
      <c r="CR2" s="83" t="s">
        <v>193</v>
      </c>
      <c r="CS2" s="84"/>
      <c r="CT2" s="81"/>
      <c r="CU2" s="81"/>
      <c r="CV2" s="81"/>
      <c r="CW2" s="81"/>
      <c r="CX2" s="81"/>
      <c r="CY2" s="81"/>
      <c r="CZ2" s="81"/>
      <c r="DA2" s="81"/>
    </row>
    <row r="3" spans="2:105" ht="12.75">
      <c r="B3" s="133" t="s">
        <v>9</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
      <c r="AT3" s="1"/>
      <c r="AU3" s="1"/>
      <c r="AV3" s="1"/>
      <c r="AW3" s="1"/>
      <c r="AX3" s="1"/>
      <c r="AY3" s="1"/>
      <c r="AZ3" s="1"/>
      <c r="BA3" s="1"/>
      <c r="BB3" s="1"/>
      <c r="BC3" s="1"/>
      <c r="BD3" s="1"/>
      <c r="BE3" s="1"/>
      <c r="BF3" s="1"/>
      <c r="BG3" s="1"/>
      <c r="BH3" s="1"/>
      <c r="BI3" s="1"/>
      <c r="BJ3" s="1"/>
      <c r="BQ3" s="82">
        <v>3</v>
      </c>
      <c r="BR3" s="83" t="s">
        <v>99</v>
      </c>
      <c r="BS3" s="83" t="s">
        <v>147</v>
      </c>
      <c r="BT3" s="83" t="s">
        <v>57</v>
      </c>
      <c r="BU3" s="83"/>
      <c r="BV3" s="83" t="s">
        <v>130</v>
      </c>
      <c r="BW3" s="83" t="s">
        <v>147</v>
      </c>
      <c r="BX3" s="83"/>
      <c r="BY3" s="83"/>
      <c r="BZ3" s="83"/>
      <c r="CA3" s="83"/>
      <c r="CB3" s="83" t="s">
        <v>144</v>
      </c>
      <c r="CC3" s="83" t="s">
        <v>147</v>
      </c>
      <c r="CD3" s="83" t="str">
        <f>IF(B79=CJ1,"","RICSA")</f>
        <v>RICSA</v>
      </c>
      <c r="CE3" s="83" t="s">
        <v>147</v>
      </c>
      <c r="CF3" s="83">
        <f>IF(B79=CJ1,"GOLMEX CD. IND.","")</f>
      </c>
      <c r="CG3" s="83" t="s">
        <v>147</v>
      </c>
      <c r="CH3" s="83" t="s">
        <v>30</v>
      </c>
      <c r="CI3" s="83"/>
      <c r="CJ3" s="83" t="s">
        <v>84</v>
      </c>
      <c r="CK3" s="83" t="s">
        <v>147</v>
      </c>
      <c r="CL3" s="83" t="s">
        <v>157</v>
      </c>
      <c r="CM3" s="83" t="s">
        <v>147</v>
      </c>
      <c r="CN3" s="83" t="s">
        <v>167</v>
      </c>
      <c r="CO3" s="83" t="s">
        <v>147</v>
      </c>
      <c r="CP3" s="83" t="s">
        <v>13</v>
      </c>
      <c r="CQ3" s="83"/>
      <c r="CR3" s="83"/>
      <c r="CS3" s="84"/>
      <c r="CT3" s="81"/>
      <c r="CU3" s="81"/>
      <c r="CV3" s="81"/>
      <c r="CW3" s="81"/>
      <c r="CX3" s="81"/>
      <c r="CY3" s="81"/>
      <c r="CZ3" s="81"/>
      <c r="DA3" s="81"/>
    </row>
    <row r="4" spans="2:105" ht="12.75">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
      <c r="AT4" s="1"/>
      <c r="AU4" s="1"/>
      <c r="AV4" s="1"/>
      <c r="AW4" s="1"/>
      <c r="AX4" s="1"/>
      <c r="AY4" s="1"/>
      <c r="AZ4" s="1"/>
      <c r="BA4" s="1"/>
      <c r="BB4" s="1"/>
      <c r="BC4" s="1"/>
      <c r="BD4" s="1"/>
      <c r="BE4" s="1"/>
      <c r="BF4" s="1"/>
      <c r="BG4" s="1"/>
      <c r="BH4" s="1"/>
      <c r="BI4" s="1"/>
      <c r="BJ4" s="1"/>
      <c r="BQ4" s="82">
        <v>4</v>
      </c>
      <c r="BR4" s="83" t="s">
        <v>100</v>
      </c>
      <c r="BS4" s="83" t="s">
        <v>147</v>
      </c>
      <c r="BT4" s="83" t="s">
        <v>58</v>
      </c>
      <c r="BU4" s="83"/>
      <c r="BV4" s="83" t="s">
        <v>131</v>
      </c>
      <c r="BW4" s="83" t="s">
        <v>147</v>
      </c>
      <c r="BX4" s="83"/>
      <c r="BY4" s="83"/>
      <c r="BZ4" s="83"/>
      <c r="CA4" s="83"/>
      <c r="CB4" s="83" t="s">
        <v>145</v>
      </c>
      <c r="CC4" s="83" t="s">
        <v>147</v>
      </c>
      <c r="CD4" s="83" t="str">
        <f>IF(B79=CJ1,"","CPV")</f>
        <v>CPV</v>
      </c>
      <c r="CE4" s="83" t="s">
        <v>147</v>
      </c>
      <c r="CF4" s="83">
        <f>IF(B79=CJ1,"CC SERVICES","")</f>
      </c>
      <c r="CG4" s="83" t="s">
        <v>147</v>
      </c>
      <c r="CH4" s="83" t="s">
        <v>31</v>
      </c>
      <c r="CI4" s="83"/>
      <c r="CJ4" s="83"/>
      <c r="CK4" s="83"/>
      <c r="CL4" s="83" t="s">
        <v>158</v>
      </c>
      <c r="CM4" s="83" t="s">
        <v>147</v>
      </c>
      <c r="CN4" s="83" t="s">
        <v>168</v>
      </c>
      <c r="CO4" s="83" t="s">
        <v>147</v>
      </c>
      <c r="CP4" s="83" t="s">
        <v>14</v>
      </c>
      <c r="CQ4" s="83"/>
      <c r="CR4" s="83"/>
      <c r="CS4" s="84"/>
      <c r="CT4" s="81"/>
      <c r="CU4" s="81"/>
      <c r="CV4" s="81"/>
      <c r="CW4" s="81"/>
      <c r="CX4" s="81"/>
      <c r="CY4" s="81"/>
      <c r="CZ4" s="81"/>
      <c r="DA4" s="81"/>
    </row>
    <row r="5" spans="2:105" ht="12.7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Q5" s="82">
        <v>5</v>
      </c>
      <c r="BR5" s="83" t="s">
        <v>101</v>
      </c>
      <c r="BS5" s="83" t="s">
        <v>147</v>
      </c>
      <c r="BT5" s="83" t="s">
        <v>59</v>
      </c>
      <c r="BU5" s="83"/>
      <c r="BV5" s="83" t="s">
        <v>132</v>
      </c>
      <c r="BW5" s="83" t="s">
        <v>147</v>
      </c>
      <c r="BX5" s="83"/>
      <c r="BY5" s="83"/>
      <c r="BZ5" s="83"/>
      <c r="CA5" s="83"/>
      <c r="CB5" s="83" t="s">
        <v>146</v>
      </c>
      <c r="CC5" s="83" t="s">
        <v>147</v>
      </c>
      <c r="CD5" s="83" t="str">
        <f>IF(B79=CJ1,"","API")</f>
        <v>API</v>
      </c>
      <c r="CE5" s="83" t="s">
        <v>147</v>
      </c>
      <c r="CF5" s="83">
        <f>IF(B79=CJ1,"ICAVE","")</f>
      </c>
      <c r="CG5" s="83" t="s">
        <v>147</v>
      </c>
      <c r="CH5" s="83"/>
      <c r="CI5" s="83"/>
      <c r="CJ5" s="83"/>
      <c r="CK5" s="83"/>
      <c r="CL5" s="83" t="s">
        <v>159</v>
      </c>
      <c r="CM5" s="83" t="s">
        <v>147</v>
      </c>
      <c r="CN5" s="83" t="s">
        <v>169</v>
      </c>
      <c r="CO5" s="83" t="s">
        <v>147</v>
      </c>
      <c r="CP5" s="83" t="s">
        <v>15</v>
      </c>
      <c r="CQ5" s="83"/>
      <c r="CR5" s="83"/>
      <c r="CS5" s="84"/>
      <c r="CT5" s="81"/>
      <c r="CU5" s="81"/>
      <c r="CV5" s="81"/>
      <c r="CW5" s="81"/>
      <c r="CX5" s="81"/>
      <c r="CY5" s="81"/>
      <c r="CZ5" s="81"/>
      <c r="DA5" s="81"/>
    </row>
    <row r="6" spans="29:105" ht="12.75">
      <c r="AC6" s="126" t="s">
        <v>93</v>
      </c>
      <c r="AD6" s="126"/>
      <c r="AE6" s="126"/>
      <c r="AF6" s="126"/>
      <c r="AG6" s="126"/>
      <c r="AH6" s="127">
        <f ca="1">TODAY()</f>
        <v>41927</v>
      </c>
      <c r="AI6" s="127"/>
      <c r="AJ6" s="127"/>
      <c r="AK6" s="127"/>
      <c r="AL6" s="127"/>
      <c r="AM6" s="127"/>
      <c r="AN6" s="127"/>
      <c r="AO6" s="127"/>
      <c r="AP6" s="127"/>
      <c r="AQ6" s="127"/>
      <c r="AR6" s="127"/>
      <c r="BQ6" s="82">
        <v>6</v>
      </c>
      <c r="BR6" s="83" t="s">
        <v>5</v>
      </c>
      <c r="BS6" s="83"/>
      <c r="BT6" s="83"/>
      <c r="BU6" s="83"/>
      <c r="BV6" s="83" t="s">
        <v>133</v>
      </c>
      <c r="BW6" s="83"/>
      <c r="BX6" s="83"/>
      <c r="BY6" s="83"/>
      <c r="BZ6" s="83"/>
      <c r="CA6" s="83"/>
      <c r="CB6" s="83" t="s">
        <v>6</v>
      </c>
      <c r="CC6" s="83"/>
      <c r="CD6" s="83"/>
      <c r="CE6" s="83"/>
      <c r="CF6" s="83">
        <f>IF(B79=CJ1,"CIF","")</f>
      </c>
      <c r="CG6" s="83"/>
      <c r="CH6" s="83"/>
      <c r="CI6" s="83"/>
      <c r="CJ6" s="83"/>
      <c r="CK6" s="83"/>
      <c r="CL6" s="83" t="s">
        <v>7</v>
      </c>
      <c r="CM6" s="83"/>
      <c r="CN6" s="83" t="s">
        <v>8</v>
      </c>
      <c r="CO6" s="83"/>
      <c r="CP6" s="83" t="s">
        <v>16</v>
      </c>
      <c r="CQ6" s="83"/>
      <c r="CR6" s="83"/>
      <c r="CS6" s="84"/>
      <c r="CT6" s="81"/>
      <c r="CU6" s="81"/>
      <c r="CV6" s="81"/>
      <c r="CW6" s="81"/>
      <c r="CX6" s="81"/>
      <c r="CY6" s="81"/>
      <c r="CZ6" s="81"/>
      <c r="DA6" s="81"/>
    </row>
    <row r="7" spans="2:105" ht="12.75">
      <c r="B7" s="2" t="s">
        <v>109</v>
      </c>
      <c r="AU7" s="1"/>
      <c r="AV7" s="1"/>
      <c r="AW7" s="1"/>
      <c r="AX7" s="1"/>
      <c r="AY7" s="1"/>
      <c r="AZ7" s="1"/>
      <c r="BA7" s="1"/>
      <c r="BB7" s="1"/>
      <c r="BC7" s="1"/>
      <c r="BD7" s="1"/>
      <c r="BE7" s="1"/>
      <c r="BF7" s="1"/>
      <c r="BG7" s="1"/>
      <c r="BH7" s="1"/>
      <c r="BI7" s="1"/>
      <c r="BJ7" s="1"/>
      <c r="BQ7" s="82">
        <v>7</v>
      </c>
      <c r="BR7" s="83" t="s">
        <v>102</v>
      </c>
      <c r="BS7" s="83" t="s">
        <v>147</v>
      </c>
      <c r="BT7" s="83"/>
      <c r="BU7" s="83"/>
      <c r="BV7" s="83"/>
      <c r="BW7" s="83" t="s">
        <v>147</v>
      </c>
      <c r="BX7" s="83"/>
      <c r="BY7" s="83"/>
      <c r="BZ7" s="83"/>
      <c r="CA7" s="83"/>
      <c r="CB7" s="83"/>
      <c r="CC7" s="83"/>
      <c r="CD7" s="83"/>
      <c r="CE7" s="83"/>
      <c r="CF7" s="83">
        <f>IF(B79=CJ1,"RICSA","")</f>
      </c>
      <c r="CG7" s="83"/>
      <c r="CH7" s="83"/>
      <c r="CI7" s="83"/>
      <c r="CJ7" s="83"/>
      <c r="CK7" s="83"/>
      <c r="CL7" s="83" t="s">
        <v>65</v>
      </c>
      <c r="CM7" s="83" t="s">
        <v>147</v>
      </c>
      <c r="CN7" s="83" t="s">
        <v>170</v>
      </c>
      <c r="CO7" s="83" t="s">
        <v>147</v>
      </c>
      <c r="CP7" s="83" t="s">
        <v>17</v>
      </c>
      <c r="CQ7" s="83"/>
      <c r="CR7" s="83"/>
      <c r="CS7" s="84"/>
      <c r="CT7" s="81"/>
      <c r="CU7" s="81"/>
      <c r="CV7" s="81"/>
      <c r="CW7" s="81"/>
      <c r="CX7" s="81"/>
      <c r="CY7" s="81"/>
      <c r="CZ7" s="81"/>
      <c r="DA7" s="81"/>
    </row>
    <row r="8" spans="2:105" ht="12.75">
      <c r="B8" s="119" t="s">
        <v>110</v>
      </c>
      <c r="C8" s="120"/>
      <c r="D8" s="120"/>
      <c r="E8" s="120"/>
      <c r="F8" s="120"/>
      <c r="G8" s="120"/>
      <c r="H8" s="120"/>
      <c r="I8" s="120"/>
      <c r="J8" s="120"/>
      <c r="K8" s="120"/>
      <c r="L8" s="120"/>
      <c r="M8" s="120"/>
      <c r="N8" s="129"/>
      <c r="O8" s="129"/>
      <c r="P8" s="129"/>
      <c r="Q8" s="129"/>
      <c r="R8" s="129"/>
      <c r="S8" s="129"/>
      <c r="T8" s="129"/>
      <c r="U8" s="129"/>
      <c r="V8" s="129"/>
      <c r="W8" s="129"/>
      <c r="X8" s="129"/>
      <c r="Y8" s="129"/>
      <c r="Z8" s="129"/>
      <c r="AA8" s="129"/>
      <c r="AB8" s="129"/>
      <c r="AC8" s="129"/>
      <c r="AD8" s="129"/>
      <c r="AE8" s="129"/>
      <c r="AF8" s="129"/>
      <c r="AG8" s="129"/>
      <c r="AH8" s="129"/>
      <c r="AI8" s="120" t="s">
        <v>111</v>
      </c>
      <c r="AJ8" s="120"/>
      <c r="AK8" s="120"/>
      <c r="AL8" s="120"/>
      <c r="AM8" s="120"/>
      <c r="AN8" s="129"/>
      <c r="AO8" s="129"/>
      <c r="AP8" s="129"/>
      <c r="AQ8" s="129"/>
      <c r="AR8" s="130"/>
      <c r="AS8" s="12"/>
      <c r="AT8" s="6"/>
      <c r="AU8" s="1"/>
      <c r="AV8" s="1"/>
      <c r="AW8" s="1"/>
      <c r="AX8" s="1"/>
      <c r="AY8" s="1"/>
      <c r="AZ8" s="1"/>
      <c r="BA8" s="1"/>
      <c r="BB8" s="1"/>
      <c r="BC8" s="1"/>
      <c r="BD8" s="1"/>
      <c r="BE8" s="1"/>
      <c r="BF8" s="1"/>
      <c r="BG8" s="1"/>
      <c r="BH8" s="1"/>
      <c r="BI8" s="1"/>
      <c r="BJ8" s="1"/>
      <c r="BQ8" s="82">
        <v>8</v>
      </c>
      <c r="BR8" s="83" t="s">
        <v>103</v>
      </c>
      <c r="BS8" s="83" t="s">
        <v>147</v>
      </c>
      <c r="BT8" s="83"/>
      <c r="BU8" s="83"/>
      <c r="BV8" s="83"/>
      <c r="BW8" s="83"/>
      <c r="BX8" s="83"/>
      <c r="BY8" s="83"/>
      <c r="BZ8" s="83"/>
      <c r="CA8" s="83"/>
      <c r="CB8" s="83"/>
      <c r="CC8" s="83"/>
      <c r="CD8" s="83"/>
      <c r="CE8" s="83"/>
      <c r="CF8" s="83">
        <f>IF(B79=CJ1,"CPV","")</f>
      </c>
      <c r="CG8" s="83"/>
      <c r="CH8" s="83"/>
      <c r="CI8" s="83"/>
      <c r="CJ8" s="83"/>
      <c r="CK8" s="83"/>
      <c r="CL8" s="83" t="s">
        <v>66</v>
      </c>
      <c r="CM8" s="83" t="s">
        <v>147</v>
      </c>
      <c r="CN8" s="83" t="s">
        <v>171</v>
      </c>
      <c r="CO8" s="83" t="s">
        <v>147</v>
      </c>
      <c r="CP8" s="83" t="s">
        <v>18</v>
      </c>
      <c r="CQ8" s="83"/>
      <c r="CR8" s="83"/>
      <c r="CS8" s="84"/>
      <c r="CT8" s="81"/>
      <c r="CU8" s="81"/>
      <c r="CV8" s="81"/>
      <c r="CW8" s="81"/>
      <c r="CX8" s="81"/>
      <c r="CY8" s="81"/>
      <c r="CZ8" s="81"/>
      <c r="DA8" s="81"/>
    </row>
    <row r="9" spans="2:105" ht="12.75">
      <c r="B9" s="113" t="s">
        <v>112</v>
      </c>
      <c r="C9" s="114"/>
      <c r="D9" s="114"/>
      <c r="E9" s="114"/>
      <c r="F9" s="135"/>
      <c r="G9" s="135"/>
      <c r="H9" s="135"/>
      <c r="I9" s="135"/>
      <c r="J9" s="135"/>
      <c r="K9" s="135"/>
      <c r="L9" s="135"/>
      <c r="M9" s="135"/>
      <c r="N9" s="135"/>
      <c r="O9" s="135"/>
      <c r="P9" s="135"/>
      <c r="Q9" s="135"/>
      <c r="R9" s="135"/>
      <c r="S9" s="135"/>
      <c r="T9" s="135"/>
      <c r="U9" s="114" t="s">
        <v>113</v>
      </c>
      <c r="V9" s="114"/>
      <c r="W9" s="114"/>
      <c r="X9" s="114"/>
      <c r="Y9" s="136"/>
      <c r="Z9" s="135"/>
      <c r="AA9" s="135"/>
      <c r="AB9" s="135"/>
      <c r="AC9" s="135"/>
      <c r="AD9" s="135"/>
      <c r="AE9" s="135"/>
      <c r="AF9" s="114" t="s">
        <v>114</v>
      </c>
      <c r="AG9" s="114"/>
      <c r="AH9" s="114"/>
      <c r="AI9" s="114"/>
      <c r="AJ9" s="114"/>
      <c r="AK9" s="135"/>
      <c r="AL9" s="135"/>
      <c r="AM9" s="135"/>
      <c r="AN9" s="135"/>
      <c r="AO9" s="135"/>
      <c r="AP9" s="135"/>
      <c r="AQ9" s="135"/>
      <c r="AR9" s="139"/>
      <c r="AS9" s="12"/>
      <c r="AT9" s="7"/>
      <c r="AU9" s="1"/>
      <c r="AV9" s="1"/>
      <c r="AW9" s="1"/>
      <c r="AX9" s="1"/>
      <c r="AY9" s="1"/>
      <c r="AZ9" s="1"/>
      <c r="BA9" s="1"/>
      <c r="BB9" s="1"/>
      <c r="BC9" s="1"/>
      <c r="BD9" s="1"/>
      <c r="BE9" s="1"/>
      <c r="BF9" s="1"/>
      <c r="BG9" s="1"/>
      <c r="BH9" s="1"/>
      <c r="BI9" s="1"/>
      <c r="BJ9" s="1"/>
      <c r="BQ9" s="82">
        <v>9</v>
      </c>
      <c r="BR9" s="83" t="s">
        <v>104</v>
      </c>
      <c r="BS9" s="83" t="s">
        <v>147</v>
      </c>
      <c r="BT9" s="83"/>
      <c r="BU9" s="83"/>
      <c r="BV9" s="83"/>
      <c r="BW9" s="83"/>
      <c r="BX9" s="83"/>
      <c r="BY9" s="83"/>
      <c r="BZ9" s="83"/>
      <c r="CA9" s="83"/>
      <c r="CB9" s="83"/>
      <c r="CC9" s="83"/>
      <c r="CD9" s="83"/>
      <c r="CE9" s="83"/>
      <c r="CF9" s="83"/>
      <c r="CG9" s="83"/>
      <c r="CH9" s="83"/>
      <c r="CI9" s="83"/>
      <c r="CJ9" s="83"/>
      <c r="CK9" s="83"/>
      <c r="CL9" s="83" t="s">
        <v>67</v>
      </c>
      <c r="CM9" s="83" t="s">
        <v>147</v>
      </c>
      <c r="CN9" s="83" t="s">
        <v>172</v>
      </c>
      <c r="CO9" s="83" t="s">
        <v>147</v>
      </c>
      <c r="CP9" s="83" t="s">
        <v>19</v>
      </c>
      <c r="CQ9" s="83"/>
      <c r="CR9" s="83"/>
      <c r="CS9" s="84"/>
      <c r="CT9" s="81"/>
      <c r="CU9" s="81"/>
      <c r="CV9" s="81"/>
      <c r="CW9" s="81"/>
      <c r="CX9" s="81"/>
      <c r="CY9" s="81"/>
      <c r="CZ9" s="81"/>
      <c r="DA9" s="81"/>
    </row>
    <row r="10" spans="2:105" ht="12.75">
      <c r="B10" s="113" t="s">
        <v>115</v>
      </c>
      <c r="C10" s="114"/>
      <c r="D10" s="114"/>
      <c r="E10" s="135"/>
      <c r="F10" s="135"/>
      <c r="G10" s="135"/>
      <c r="H10" s="135"/>
      <c r="I10" s="135"/>
      <c r="J10" s="135"/>
      <c r="K10" s="135"/>
      <c r="L10" s="135"/>
      <c r="M10" s="135"/>
      <c r="N10" s="135"/>
      <c r="O10" s="135"/>
      <c r="P10" s="135"/>
      <c r="Q10" s="135"/>
      <c r="R10" s="135"/>
      <c r="S10" s="135"/>
      <c r="T10" s="135"/>
      <c r="U10" s="135"/>
      <c r="V10" s="135"/>
      <c r="W10" s="135"/>
      <c r="X10" s="135"/>
      <c r="Y10" s="114" t="s">
        <v>116</v>
      </c>
      <c r="Z10" s="114"/>
      <c r="AA10" s="114"/>
      <c r="AB10" s="135"/>
      <c r="AC10" s="135"/>
      <c r="AD10" s="135"/>
      <c r="AE10" s="135"/>
      <c r="AF10" s="135"/>
      <c r="AG10" s="135"/>
      <c r="AH10" s="135"/>
      <c r="AI10" s="135"/>
      <c r="AJ10" s="135"/>
      <c r="AK10" s="135"/>
      <c r="AL10" s="135"/>
      <c r="AM10" s="135"/>
      <c r="AN10" s="135"/>
      <c r="AO10" s="135"/>
      <c r="AP10" s="135"/>
      <c r="AQ10" s="135"/>
      <c r="AR10" s="139"/>
      <c r="AS10" s="12"/>
      <c r="AT10" s="7"/>
      <c r="AU10" s="1"/>
      <c r="AV10" s="1"/>
      <c r="AW10" s="1"/>
      <c r="AX10" s="1"/>
      <c r="AY10" s="1"/>
      <c r="AZ10" s="1"/>
      <c r="BA10" s="1"/>
      <c r="BB10" s="1"/>
      <c r="BC10" s="1"/>
      <c r="BD10" s="1"/>
      <c r="BE10" s="1"/>
      <c r="BF10" s="1"/>
      <c r="BG10" s="1"/>
      <c r="BH10" s="1"/>
      <c r="BI10" s="1"/>
      <c r="BJ10" s="1"/>
      <c r="BQ10" s="82">
        <v>10</v>
      </c>
      <c r="BR10" s="83" t="s">
        <v>105</v>
      </c>
      <c r="BS10" s="83" t="s">
        <v>147</v>
      </c>
      <c r="BT10" s="83"/>
      <c r="BU10" s="83"/>
      <c r="BV10" s="83"/>
      <c r="BW10" s="83"/>
      <c r="BX10" s="83"/>
      <c r="BY10" s="83"/>
      <c r="BZ10" s="83"/>
      <c r="CA10" s="83"/>
      <c r="CB10" s="83"/>
      <c r="CC10" s="83"/>
      <c r="CD10" s="83"/>
      <c r="CE10" s="83"/>
      <c r="CF10" s="83"/>
      <c r="CG10" s="83"/>
      <c r="CH10" s="83"/>
      <c r="CI10" s="83"/>
      <c r="CJ10" s="83"/>
      <c r="CK10" s="83"/>
      <c r="CL10" s="82" t="s">
        <v>92</v>
      </c>
      <c r="CM10" s="83" t="s">
        <v>147</v>
      </c>
      <c r="CN10" s="83" t="s">
        <v>173</v>
      </c>
      <c r="CO10" s="83" t="s">
        <v>147</v>
      </c>
      <c r="CP10" s="83" t="s">
        <v>20</v>
      </c>
      <c r="CQ10" s="83"/>
      <c r="CR10" s="83"/>
      <c r="CS10" s="84"/>
      <c r="CT10" s="81"/>
      <c r="CU10" s="81"/>
      <c r="CV10" s="81"/>
      <c r="CW10" s="81"/>
      <c r="CX10" s="81"/>
      <c r="CY10" s="81"/>
      <c r="CZ10" s="81"/>
      <c r="DA10" s="81"/>
    </row>
    <row r="11" spans="2:105" ht="12.75">
      <c r="B11" s="113" t="s">
        <v>117</v>
      </c>
      <c r="C11" s="114"/>
      <c r="D11" s="114"/>
      <c r="E11" s="135"/>
      <c r="F11" s="135"/>
      <c r="G11" s="135"/>
      <c r="H11" s="135"/>
      <c r="I11" s="135"/>
      <c r="J11" s="135"/>
      <c r="K11" s="135"/>
      <c r="L11" s="135"/>
      <c r="M11" s="135"/>
      <c r="N11" s="135"/>
      <c r="O11" s="135"/>
      <c r="P11" s="135"/>
      <c r="Q11" s="135"/>
      <c r="R11" s="135"/>
      <c r="S11" s="135"/>
      <c r="T11" s="135"/>
      <c r="U11" s="135"/>
      <c r="V11" s="135"/>
      <c r="W11" s="135"/>
      <c r="X11" s="135"/>
      <c r="Y11" s="13"/>
      <c r="Z11" s="13"/>
      <c r="AA11" s="13"/>
      <c r="AB11" s="13"/>
      <c r="AC11" s="13"/>
      <c r="AD11" s="1"/>
      <c r="AE11" s="1"/>
      <c r="AF11" s="1"/>
      <c r="AG11" s="1"/>
      <c r="AH11" s="1"/>
      <c r="AI11" s="1"/>
      <c r="AJ11" s="1"/>
      <c r="AK11" s="1"/>
      <c r="AL11" s="1"/>
      <c r="AM11" s="1"/>
      <c r="AN11" s="1"/>
      <c r="AO11" s="1"/>
      <c r="AP11" s="1"/>
      <c r="AQ11" s="1"/>
      <c r="AR11" s="1"/>
      <c r="AS11" s="12"/>
      <c r="AT11" s="7"/>
      <c r="AU11" s="1"/>
      <c r="AV11" s="1"/>
      <c r="AW11" s="1"/>
      <c r="AX11" s="1"/>
      <c r="AY11" s="1"/>
      <c r="AZ11" s="1"/>
      <c r="BA11" s="1"/>
      <c r="BB11" s="1"/>
      <c r="BC11" s="1"/>
      <c r="BD11" s="1"/>
      <c r="BE11" s="1"/>
      <c r="BF11" s="1"/>
      <c r="BG11" s="1"/>
      <c r="BH11" s="1"/>
      <c r="BI11" s="1"/>
      <c r="BJ11" s="1"/>
      <c r="BQ11" s="82">
        <v>11</v>
      </c>
      <c r="BR11" s="83" t="s">
        <v>106</v>
      </c>
      <c r="BS11" s="83" t="s">
        <v>147</v>
      </c>
      <c r="BT11" s="83"/>
      <c r="BU11" s="83"/>
      <c r="BV11" s="83"/>
      <c r="BW11" s="83"/>
      <c r="BX11" s="83"/>
      <c r="BY11" s="83"/>
      <c r="BZ11" s="83"/>
      <c r="CA11" s="83"/>
      <c r="CB11" s="83"/>
      <c r="CC11" s="83"/>
      <c r="CD11" s="83"/>
      <c r="CE11" s="83"/>
      <c r="CF11" s="83"/>
      <c r="CG11" s="83"/>
      <c r="CH11" s="83"/>
      <c r="CI11" s="83"/>
      <c r="CJ11" s="83"/>
      <c r="CK11" s="83"/>
      <c r="CL11" s="82" t="s">
        <v>3</v>
      </c>
      <c r="CM11" s="83"/>
      <c r="CN11" s="83" t="s">
        <v>174</v>
      </c>
      <c r="CO11" s="83" t="s">
        <v>147</v>
      </c>
      <c r="CP11" s="83" t="s">
        <v>21</v>
      </c>
      <c r="CQ11" s="83"/>
      <c r="CR11" s="83"/>
      <c r="CS11" s="84"/>
      <c r="CT11" s="81"/>
      <c r="CU11" s="81"/>
      <c r="CV11" s="81"/>
      <c r="CW11" s="81"/>
      <c r="CX11" s="81"/>
      <c r="CY11" s="81"/>
      <c r="CZ11" s="81"/>
      <c r="DA11" s="81"/>
    </row>
    <row r="12" spans="2:105" ht="12.75">
      <c r="B12" s="113" t="s">
        <v>118</v>
      </c>
      <c r="C12" s="114"/>
      <c r="D12" s="114"/>
      <c r="E12" s="114"/>
      <c r="F12" s="114"/>
      <c r="G12" s="114"/>
      <c r="H12" s="114"/>
      <c r="I12" s="114"/>
      <c r="J12" s="135"/>
      <c r="K12" s="135"/>
      <c r="L12" s="135"/>
      <c r="M12" s="135"/>
      <c r="N12" s="135"/>
      <c r="O12" s="135"/>
      <c r="P12" s="135"/>
      <c r="Q12" s="135"/>
      <c r="R12" s="135"/>
      <c r="S12" s="135"/>
      <c r="T12" s="135"/>
      <c r="U12" s="135"/>
      <c r="V12" s="135"/>
      <c r="W12" s="135"/>
      <c r="X12" s="135"/>
      <c r="Y12" s="135"/>
      <c r="Z12" s="140" t="s">
        <v>119</v>
      </c>
      <c r="AA12" s="140"/>
      <c r="AB12" s="140"/>
      <c r="AC12" s="135"/>
      <c r="AD12" s="135"/>
      <c r="AE12" s="135"/>
      <c r="AF12" s="135"/>
      <c r="AG12" s="135"/>
      <c r="AH12" s="135"/>
      <c r="AI12" s="135"/>
      <c r="AJ12" s="135"/>
      <c r="AK12" s="135"/>
      <c r="AL12" s="135"/>
      <c r="AM12" s="135"/>
      <c r="AN12" s="135"/>
      <c r="AO12" s="135"/>
      <c r="AP12" s="135"/>
      <c r="AQ12" s="135"/>
      <c r="AR12" s="139"/>
      <c r="AS12" s="12"/>
      <c r="AT12" s="7"/>
      <c r="AU12" s="1"/>
      <c r="AV12" s="1"/>
      <c r="AW12" s="1"/>
      <c r="AX12" s="1"/>
      <c r="AY12" s="1"/>
      <c r="AZ12" s="1"/>
      <c r="BA12" s="1"/>
      <c r="BB12" s="1"/>
      <c r="BC12" s="1"/>
      <c r="BD12" s="1"/>
      <c r="BE12" s="1"/>
      <c r="BF12" s="1"/>
      <c r="BG12" s="1"/>
      <c r="BH12" s="1"/>
      <c r="BI12" s="1"/>
      <c r="BJ12" s="1"/>
      <c r="BQ12" s="82">
        <v>12</v>
      </c>
      <c r="BR12" s="83" t="s">
        <v>107</v>
      </c>
      <c r="BS12" s="83" t="s">
        <v>147</v>
      </c>
      <c r="BT12" s="83"/>
      <c r="BU12" s="83"/>
      <c r="BV12" s="83"/>
      <c r="BW12" s="83"/>
      <c r="BX12" s="83"/>
      <c r="BY12" s="83"/>
      <c r="BZ12" s="83"/>
      <c r="CA12" s="83"/>
      <c r="CB12" s="83"/>
      <c r="CC12" s="83"/>
      <c r="CD12" s="83"/>
      <c r="CE12" s="83"/>
      <c r="CF12" s="83"/>
      <c r="CG12" s="83"/>
      <c r="CH12" s="83"/>
      <c r="CI12" s="83"/>
      <c r="CJ12" s="83"/>
      <c r="CK12" s="83"/>
      <c r="CL12" s="83" t="s">
        <v>160</v>
      </c>
      <c r="CM12" s="83"/>
      <c r="CN12" s="83" t="s">
        <v>81</v>
      </c>
      <c r="CO12" s="83"/>
      <c r="CP12" s="83" t="s">
        <v>22</v>
      </c>
      <c r="CQ12" s="83"/>
      <c r="CR12" s="83"/>
      <c r="CS12" s="84"/>
      <c r="CT12" s="81"/>
      <c r="CU12" s="81"/>
      <c r="CV12" s="81"/>
      <c r="CW12" s="81"/>
      <c r="CX12" s="81"/>
      <c r="CY12" s="81"/>
      <c r="CZ12" s="81"/>
      <c r="DA12" s="81"/>
    </row>
    <row r="13" spans="2:115" s="1" customFormat="1" ht="13.5" thickBot="1">
      <c r="B13" s="113" t="s">
        <v>121</v>
      </c>
      <c r="C13" s="114"/>
      <c r="D13" s="114"/>
      <c r="E13" s="114"/>
      <c r="F13" s="114"/>
      <c r="G13" s="114"/>
      <c r="H13" s="114"/>
      <c r="I13" s="114"/>
      <c r="J13" s="137"/>
      <c r="K13" s="137"/>
      <c r="L13" s="137"/>
      <c r="M13" s="137"/>
      <c r="N13" s="137"/>
      <c r="O13" s="137"/>
      <c r="P13" s="137"/>
      <c r="Q13" s="137"/>
      <c r="R13" s="137"/>
      <c r="S13" s="137"/>
      <c r="T13" s="137"/>
      <c r="U13" s="137"/>
      <c r="V13" s="137"/>
      <c r="W13" s="137"/>
      <c r="X13" s="137"/>
      <c r="Y13" s="137"/>
      <c r="Z13" s="114" t="s">
        <v>120</v>
      </c>
      <c r="AA13" s="114"/>
      <c r="AB13" s="114"/>
      <c r="AC13" s="114"/>
      <c r="AD13" s="114"/>
      <c r="AE13" s="114"/>
      <c r="AF13" s="114"/>
      <c r="AG13" s="137"/>
      <c r="AH13" s="137"/>
      <c r="AI13" s="137"/>
      <c r="AJ13" s="137"/>
      <c r="AK13" s="137"/>
      <c r="AL13" s="137"/>
      <c r="AM13" s="137"/>
      <c r="AN13" s="137"/>
      <c r="AO13" s="137"/>
      <c r="AP13" s="137"/>
      <c r="AQ13" s="137"/>
      <c r="AR13" s="138"/>
      <c r="AS13" s="12"/>
      <c r="AT13" s="7"/>
      <c r="BQ13" s="82"/>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t="s">
        <v>23</v>
      </c>
      <c r="CQ13" s="83"/>
      <c r="CR13" s="83"/>
      <c r="CS13" s="84"/>
      <c r="CT13" s="81"/>
      <c r="CU13" s="81"/>
      <c r="CV13" s="81"/>
      <c r="CW13" s="81"/>
      <c r="CX13" s="81"/>
      <c r="CY13" s="81"/>
      <c r="CZ13" s="81"/>
      <c r="DA13" s="81"/>
      <c r="DB13" s="80"/>
      <c r="DC13" s="80"/>
      <c r="DD13" s="80"/>
      <c r="DE13" s="80"/>
      <c r="DF13" s="80"/>
      <c r="DG13" s="80"/>
      <c r="DH13" s="80"/>
      <c r="DI13" s="80"/>
      <c r="DJ13" s="80"/>
      <c r="DK13" s="80"/>
    </row>
    <row r="14" spans="2:105" s="1" customFormat="1" ht="13.5" thickTop="1">
      <c r="B14" s="141" t="s">
        <v>122</v>
      </c>
      <c r="C14" s="142"/>
      <c r="D14" s="142"/>
      <c r="E14" s="142"/>
      <c r="F14" s="142"/>
      <c r="G14" s="129"/>
      <c r="H14" s="129"/>
      <c r="I14" s="129"/>
      <c r="J14" s="135"/>
      <c r="K14" s="135"/>
      <c r="L14" s="135"/>
      <c r="M14" s="135"/>
      <c r="N14" s="135"/>
      <c r="O14" s="135"/>
      <c r="P14" s="135"/>
      <c r="Q14" s="135"/>
      <c r="R14" s="135"/>
      <c r="S14" s="135"/>
      <c r="T14" s="135"/>
      <c r="U14" s="135"/>
      <c r="V14" s="135"/>
      <c r="W14" s="135"/>
      <c r="X14" s="135"/>
      <c r="Y14" s="135"/>
      <c r="Z14" s="129"/>
      <c r="AA14" s="129"/>
      <c r="AB14" s="129"/>
      <c r="AC14" s="129"/>
      <c r="AD14" s="129"/>
      <c r="AE14" s="129"/>
      <c r="AF14" s="129"/>
      <c r="AG14" s="135"/>
      <c r="AH14" s="135"/>
      <c r="AI14" s="135"/>
      <c r="AJ14" s="135"/>
      <c r="AK14" s="135"/>
      <c r="AL14" s="135"/>
      <c r="AM14" s="135"/>
      <c r="AN14" s="135"/>
      <c r="AO14" s="135"/>
      <c r="AP14" s="135"/>
      <c r="AQ14" s="135"/>
      <c r="AR14" s="139"/>
      <c r="AS14" s="12"/>
      <c r="AT14" s="7"/>
      <c r="BQ14" s="85"/>
      <c r="BR14" s="86"/>
      <c r="BS14" s="86"/>
      <c r="BT14" s="86"/>
      <c r="BU14" s="86"/>
      <c r="BV14" s="86"/>
      <c r="BW14" s="86"/>
      <c r="BX14" s="86"/>
      <c r="BY14" s="86"/>
      <c r="BZ14" s="86"/>
      <c r="CA14" s="86"/>
      <c r="CB14" s="86"/>
      <c r="CC14" s="86"/>
      <c r="CD14" s="86"/>
      <c r="CE14" s="86"/>
      <c r="CF14" s="86"/>
      <c r="CG14" s="86"/>
      <c r="CH14" s="86"/>
      <c r="CI14" s="86"/>
      <c r="CJ14" s="86"/>
      <c r="CK14" s="86"/>
      <c r="CL14" s="83"/>
      <c r="CM14" s="86"/>
      <c r="CN14" s="86"/>
      <c r="CO14" s="86"/>
      <c r="CP14" s="86" t="s">
        <v>24</v>
      </c>
      <c r="CQ14" s="86"/>
      <c r="CR14" s="86"/>
      <c r="CS14" s="87"/>
      <c r="CT14" s="7"/>
      <c r="CU14" s="7"/>
      <c r="CV14" s="7"/>
      <c r="CW14" s="7"/>
      <c r="CX14" s="7"/>
      <c r="CY14" s="7"/>
      <c r="CZ14" s="7"/>
      <c r="DA14" s="7"/>
    </row>
    <row r="15" spans="2:105" s="1" customFormat="1" ht="12.75">
      <c r="B15" s="143" t="s">
        <v>123</v>
      </c>
      <c r="C15" s="144"/>
      <c r="D15" s="144"/>
      <c r="E15" s="144"/>
      <c r="F15" s="144"/>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9"/>
      <c r="AS15" s="12"/>
      <c r="AT15" s="7"/>
      <c r="BQ15" s="85"/>
      <c r="BR15" s="86"/>
      <c r="BS15" s="86"/>
      <c r="BT15" s="86"/>
      <c r="BU15" s="86"/>
      <c r="BV15" s="86"/>
      <c r="BW15" s="86"/>
      <c r="BX15" s="86"/>
      <c r="BY15" s="86"/>
      <c r="BZ15" s="86"/>
      <c r="CA15" s="86"/>
      <c r="CB15" s="86"/>
      <c r="CC15" s="86"/>
      <c r="CD15" s="86"/>
      <c r="CE15" s="86"/>
      <c r="CF15" s="86"/>
      <c r="CG15" s="86"/>
      <c r="CH15" s="86"/>
      <c r="CI15" s="86"/>
      <c r="CJ15" s="86"/>
      <c r="CK15" s="86"/>
      <c r="CL15" s="83"/>
      <c r="CM15" s="86"/>
      <c r="CN15" s="86"/>
      <c r="CO15" s="86"/>
      <c r="CP15" s="86" t="s">
        <v>25</v>
      </c>
      <c r="CQ15" s="86"/>
      <c r="CR15" s="86"/>
      <c r="CS15" s="87"/>
      <c r="CT15" s="7"/>
      <c r="CU15" s="7"/>
      <c r="CV15" s="7"/>
      <c r="CW15" s="7"/>
      <c r="CX15" s="7"/>
      <c r="CY15" s="7"/>
      <c r="CZ15" s="7"/>
      <c r="DA15" s="7"/>
    </row>
    <row r="16" spans="2:105" s="1" customFormat="1" ht="11.25">
      <c r="B16" s="145" t="s">
        <v>124</v>
      </c>
      <c r="C16" s="146"/>
      <c r="D16" s="146"/>
      <c r="E16" s="146"/>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8"/>
      <c r="AS16" s="12"/>
      <c r="AT16" s="7"/>
      <c r="BQ16" s="85"/>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t="s">
        <v>26</v>
      </c>
      <c r="CQ16" s="86"/>
      <c r="CR16" s="86"/>
      <c r="CS16" s="87"/>
      <c r="CT16" s="7"/>
      <c r="CU16" s="7"/>
      <c r="CV16" s="7"/>
      <c r="CW16" s="7"/>
      <c r="CX16" s="7"/>
      <c r="CY16" s="7"/>
      <c r="CZ16" s="7"/>
      <c r="DA16" s="7"/>
    </row>
    <row r="17" spans="2:115" s="29" customFormat="1" ht="11.25">
      <c r="B17" s="19"/>
      <c r="C17" s="19"/>
      <c r="D17" s="19"/>
      <c r="E17" s="1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BQ17" s="85"/>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t="s">
        <v>27</v>
      </c>
      <c r="CQ17" s="86"/>
      <c r="CR17" s="86"/>
      <c r="CS17" s="87"/>
      <c r="CT17" s="7"/>
      <c r="CU17" s="7"/>
      <c r="CV17" s="7"/>
      <c r="CW17" s="7"/>
      <c r="CX17" s="7"/>
      <c r="CY17" s="7"/>
      <c r="CZ17" s="7"/>
      <c r="DA17" s="7"/>
      <c r="DB17" s="1"/>
      <c r="DC17" s="1"/>
      <c r="DD17" s="1"/>
      <c r="DE17" s="1"/>
      <c r="DF17" s="1"/>
      <c r="DG17" s="1"/>
      <c r="DH17" s="1"/>
      <c r="DI17" s="1"/>
      <c r="DJ17" s="1"/>
      <c r="DK17" s="1"/>
    </row>
    <row r="18" spans="2:115" s="1" customFormat="1" ht="12.75">
      <c r="B18" s="33" t="s">
        <v>200</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3"/>
      <c r="AS18" s="12"/>
      <c r="BQ18" s="88"/>
      <c r="BR18" s="88"/>
      <c r="BS18" s="88"/>
      <c r="BT18" s="88"/>
      <c r="BU18" s="88"/>
      <c r="BV18" s="88"/>
      <c r="BW18" s="88"/>
      <c r="BX18" s="88"/>
      <c r="BY18" s="88"/>
      <c r="BZ18" s="88"/>
      <c r="CA18" s="88"/>
      <c r="CB18" s="88"/>
      <c r="CC18" s="88"/>
      <c r="CD18" s="88"/>
      <c r="CE18" s="88"/>
      <c r="CF18" s="88"/>
      <c r="CG18" s="88"/>
      <c r="CH18" s="88"/>
      <c r="CI18" s="88"/>
      <c r="CJ18" s="88"/>
      <c r="CK18" s="88"/>
      <c r="CL18" s="86"/>
      <c r="CM18" s="88"/>
      <c r="CN18" s="88"/>
      <c r="CO18" s="88"/>
      <c r="CP18" s="88" t="s">
        <v>28</v>
      </c>
      <c r="CQ18" s="88"/>
      <c r="CR18" s="88"/>
      <c r="CS18" s="89"/>
      <c r="CT18" s="29"/>
      <c r="CU18" s="29"/>
      <c r="CV18" s="29"/>
      <c r="CW18" s="29"/>
      <c r="CX18" s="29"/>
      <c r="CY18" s="29"/>
      <c r="CZ18" s="29"/>
      <c r="DA18" s="29"/>
      <c r="DB18" s="29"/>
      <c r="DC18" s="29"/>
      <c r="DD18" s="29"/>
      <c r="DE18" s="29"/>
      <c r="DF18" s="29"/>
      <c r="DG18" s="29"/>
      <c r="DH18" s="29"/>
      <c r="DI18" s="29"/>
      <c r="DJ18" s="29"/>
      <c r="DK18" s="29"/>
    </row>
    <row r="19" spans="2:105" s="1" customFormat="1" ht="11.25">
      <c r="B19" s="150"/>
      <c r="C19" s="151"/>
      <c r="D19" s="151"/>
      <c r="E19" s="151"/>
      <c r="F19" s="151"/>
      <c r="G19" s="151"/>
      <c r="H19" s="151"/>
      <c r="I19" s="151"/>
      <c r="J19" s="151"/>
      <c r="K19" s="151"/>
      <c r="L19" s="151"/>
      <c r="M19" s="151"/>
      <c r="N19" s="151"/>
      <c r="O19" s="151"/>
      <c r="P19" s="151"/>
      <c r="Q19" s="152"/>
      <c r="R19" s="12"/>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4"/>
      <c r="AS19" s="13"/>
      <c r="BQ19" s="85"/>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t="s">
        <v>29</v>
      </c>
      <c r="CQ19" s="86"/>
      <c r="CR19" s="86"/>
      <c r="CS19" s="87"/>
      <c r="CT19" s="7"/>
      <c r="CU19" s="7"/>
      <c r="CV19" s="7"/>
      <c r="CW19" s="7"/>
      <c r="CX19" s="7"/>
      <c r="CY19" s="7"/>
      <c r="CZ19" s="7"/>
      <c r="DA19" s="7"/>
    </row>
    <row r="20" spans="2:105" s="1" customFormat="1" ht="11.25">
      <c r="B20" s="14"/>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5"/>
      <c r="AS20" s="12"/>
      <c r="BQ20" s="85"/>
      <c r="BR20" s="86"/>
      <c r="BS20" s="86"/>
      <c r="BT20" s="86"/>
      <c r="BU20" s="86"/>
      <c r="BV20" s="86"/>
      <c r="BW20" s="86"/>
      <c r="BX20" s="86"/>
      <c r="BY20" s="86"/>
      <c r="BZ20" s="86"/>
      <c r="CA20" s="86"/>
      <c r="CB20" s="86"/>
      <c r="CC20" s="86"/>
      <c r="CD20" s="86"/>
      <c r="CE20" s="86"/>
      <c r="CF20" s="86"/>
      <c r="CG20" s="86"/>
      <c r="CH20" s="86"/>
      <c r="CI20" s="86"/>
      <c r="CJ20" s="86"/>
      <c r="CK20" s="86"/>
      <c r="CL20" s="88"/>
      <c r="CM20" s="86"/>
      <c r="CN20" s="86"/>
      <c r="CO20" s="86"/>
      <c r="CP20" s="86"/>
      <c r="CQ20" s="86"/>
      <c r="CR20" s="86"/>
      <c r="CS20" s="87"/>
      <c r="CT20" s="7"/>
      <c r="CU20" s="7"/>
      <c r="CV20" s="7"/>
      <c r="CW20" s="7"/>
      <c r="CX20" s="7"/>
      <c r="CY20" s="7"/>
      <c r="CZ20" s="7"/>
      <c r="DA20" s="7"/>
    </row>
    <row r="21" spans="2:115" s="29" customFormat="1" ht="11.25">
      <c r="B21" s="19"/>
      <c r="C21" s="19"/>
      <c r="D21" s="19"/>
      <c r="E21" s="1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BQ21" s="85"/>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7"/>
      <c r="CT21" s="7"/>
      <c r="CU21" s="7"/>
      <c r="CV21" s="7"/>
      <c r="CW21" s="7"/>
      <c r="CX21" s="7"/>
      <c r="CY21" s="7"/>
      <c r="CZ21" s="7"/>
      <c r="DA21" s="7"/>
      <c r="DB21" s="1"/>
      <c r="DC21" s="1"/>
      <c r="DD21" s="1"/>
      <c r="DE21" s="1"/>
      <c r="DF21" s="1"/>
      <c r="DG21" s="1"/>
      <c r="DH21" s="1"/>
      <c r="DI21" s="1"/>
      <c r="DJ21" s="1"/>
      <c r="DK21" s="1"/>
    </row>
    <row r="22" spans="2:115" s="1" customFormat="1" ht="12.75">
      <c r="B22" s="33" t="s">
        <v>201</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3"/>
      <c r="AS22" s="13"/>
      <c r="BQ22" s="88"/>
      <c r="BR22" s="88"/>
      <c r="BS22" s="88"/>
      <c r="BT22" s="88"/>
      <c r="BU22" s="88"/>
      <c r="BV22" s="88"/>
      <c r="BW22" s="88"/>
      <c r="BX22" s="88"/>
      <c r="BY22" s="88"/>
      <c r="BZ22" s="88"/>
      <c r="CA22" s="88"/>
      <c r="CB22" s="88"/>
      <c r="CC22" s="88"/>
      <c r="CD22" s="88"/>
      <c r="CE22" s="88"/>
      <c r="CF22" s="88"/>
      <c r="CG22" s="88"/>
      <c r="CH22" s="88"/>
      <c r="CI22" s="88"/>
      <c r="CJ22" s="88"/>
      <c r="CK22" s="88"/>
      <c r="CL22" s="86"/>
      <c r="CM22" s="88"/>
      <c r="CN22" s="88"/>
      <c r="CO22" s="88"/>
      <c r="CP22" s="88"/>
      <c r="CQ22" s="88"/>
      <c r="CR22" s="88"/>
      <c r="CS22" s="89"/>
      <c r="CT22" s="29"/>
      <c r="CU22" s="29"/>
      <c r="CV22" s="29"/>
      <c r="CW22" s="29"/>
      <c r="CX22" s="29"/>
      <c r="CY22" s="29"/>
      <c r="CZ22" s="29"/>
      <c r="DA22" s="29"/>
      <c r="DB22" s="29"/>
      <c r="DC22" s="29"/>
      <c r="DD22" s="29"/>
      <c r="DE22" s="29"/>
      <c r="DF22" s="29"/>
      <c r="DG22" s="29"/>
      <c r="DH22" s="29"/>
      <c r="DI22" s="29"/>
      <c r="DJ22" s="29"/>
      <c r="DK22" s="29"/>
    </row>
    <row r="23" spans="2:105" s="1" customFormat="1" ht="11.25">
      <c r="B23" s="150"/>
      <c r="C23" s="151"/>
      <c r="D23" s="151"/>
      <c r="E23" s="151"/>
      <c r="F23" s="151"/>
      <c r="G23" s="151"/>
      <c r="H23" s="151"/>
      <c r="I23" s="151"/>
      <c r="J23" s="151"/>
      <c r="K23" s="151"/>
      <c r="L23" s="151"/>
      <c r="M23" s="151"/>
      <c r="N23" s="151"/>
      <c r="O23" s="151"/>
      <c r="P23" s="151"/>
      <c r="Q23" s="152"/>
      <c r="R23" s="12"/>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4"/>
      <c r="AS23" s="13"/>
      <c r="BQ23" s="85"/>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7"/>
      <c r="CT23" s="7"/>
      <c r="CU23" s="7"/>
      <c r="CV23" s="7"/>
      <c r="CW23" s="7"/>
      <c r="CX23" s="7"/>
      <c r="CY23" s="7"/>
      <c r="CZ23" s="7"/>
      <c r="DA23" s="7"/>
    </row>
    <row r="24" spans="2:115" s="29" customFormat="1" ht="11.25">
      <c r="B24" s="20"/>
      <c r="C24" s="21"/>
      <c r="D24" s="21"/>
      <c r="E24" s="21"/>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1"/>
      <c r="BQ24" s="85"/>
      <c r="BR24" s="86"/>
      <c r="BS24" s="86"/>
      <c r="BT24" s="86"/>
      <c r="BU24" s="86"/>
      <c r="BV24" s="86"/>
      <c r="BW24" s="86"/>
      <c r="BX24" s="86"/>
      <c r="BY24" s="86"/>
      <c r="BZ24" s="86"/>
      <c r="CA24" s="86"/>
      <c r="CB24" s="86"/>
      <c r="CC24" s="86"/>
      <c r="CD24" s="86"/>
      <c r="CE24" s="86"/>
      <c r="CF24" s="86"/>
      <c r="CG24" s="86"/>
      <c r="CH24" s="86"/>
      <c r="CI24" s="86"/>
      <c r="CJ24" s="86"/>
      <c r="CK24" s="86"/>
      <c r="CL24" s="88"/>
      <c r="CM24" s="86"/>
      <c r="CN24" s="86"/>
      <c r="CO24" s="86"/>
      <c r="CP24" s="86"/>
      <c r="CQ24" s="86"/>
      <c r="CR24" s="86"/>
      <c r="CS24" s="87"/>
      <c r="CT24" s="7"/>
      <c r="CU24" s="7"/>
      <c r="CV24" s="7"/>
      <c r="CW24" s="7"/>
      <c r="CX24" s="7"/>
      <c r="CY24" s="7"/>
      <c r="CZ24" s="7"/>
      <c r="DA24" s="7"/>
      <c r="DB24" s="1"/>
      <c r="DC24" s="1"/>
      <c r="DD24" s="1"/>
      <c r="DE24" s="1"/>
      <c r="DF24" s="1"/>
      <c r="DG24" s="1"/>
      <c r="DH24" s="1"/>
      <c r="DI24" s="1"/>
      <c r="DJ24" s="1"/>
      <c r="DK24" s="1"/>
    </row>
    <row r="25" spans="2:97" s="29" customFormat="1" ht="11.25">
      <c r="B25" s="19"/>
      <c r="C25" s="19"/>
      <c r="D25" s="19"/>
      <c r="E25" s="1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BQ25" s="88"/>
      <c r="BR25" s="88"/>
      <c r="BS25" s="88"/>
      <c r="BT25" s="88"/>
      <c r="BU25" s="88"/>
      <c r="BV25" s="88"/>
      <c r="BW25" s="88"/>
      <c r="BX25" s="88"/>
      <c r="BY25" s="88"/>
      <c r="BZ25" s="88"/>
      <c r="CA25" s="88"/>
      <c r="CB25" s="88"/>
      <c r="CC25" s="88"/>
      <c r="CD25" s="88"/>
      <c r="CE25" s="88"/>
      <c r="CF25" s="88"/>
      <c r="CG25" s="88"/>
      <c r="CH25" s="88"/>
      <c r="CI25" s="88"/>
      <c r="CJ25" s="88"/>
      <c r="CK25" s="88"/>
      <c r="CL25" s="86"/>
      <c r="CM25" s="88"/>
      <c r="CN25" s="88"/>
      <c r="CO25" s="88"/>
      <c r="CP25" s="88"/>
      <c r="CQ25" s="88"/>
      <c r="CR25" s="88"/>
      <c r="CS25" s="89"/>
    </row>
    <row r="26" spans="2:115" s="1" customFormat="1" ht="12.75">
      <c r="B26" s="33" t="s">
        <v>127</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3"/>
      <c r="BQ26" s="88"/>
      <c r="BR26" s="88"/>
      <c r="BS26" s="88"/>
      <c r="BT26" s="88"/>
      <c r="BU26" s="88"/>
      <c r="BV26" s="88"/>
      <c r="BW26" s="88"/>
      <c r="BX26" s="88"/>
      <c r="BY26" s="88"/>
      <c r="BZ26" s="88"/>
      <c r="CA26" s="88"/>
      <c r="CB26" s="88"/>
      <c r="CC26" s="88"/>
      <c r="CD26" s="88"/>
      <c r="CE26" s="88"/>
      <c r="CF26" s="88"/>
      <c r="CG26" s="88"/>
      <c r="CH26" s="88"/>
      <c r="CI26" s="88"/>
      <c r="CJ26" s="88"/>
      <c r="CK26" s="88"/>
      <c r="CL26" s="86"/>
      <c r="CM26" s="88"/>
      <c r="CN26" s="88"/>
      <c r="CO26" s="88"/>
      <c r="CP26" s="88"/>
      <c r="CQ26" s="88"/>
      <c r="CR26" s="88"/>
      <c r="CS26" s="89"/>
      <c r="CT26" s="29"/>
      <c r="CU26" s="29"/>
      <c r="CV26" s="29"/>
      <c r="CW26" s="29"/>
      <c r="CX26" s="29"/>
      <c r="CY26" s="29"/>
      <c r="CZ26" s="29"/>
      <c r="DA26" s="29"/>
      <c r="DB26" s="29"/>
      <c r="DC26" s="29"/>
      <c r="DD26" s="29"/>
      <c r="DE26" s="29"/>
      <c r="DF26" s="29"/>
      <c r="DG26" s="29"/>
      <c r="DH26" s="29"/>
      <c r="DI26" s="29"/>
      <c r="DJ26" s="29"/>
      <c r="DK26" s="29"/>
    </row>
    <row r="27" spans="2:97" s="1" customFormat="1" ht="11.25">
      <c r="B27" s="108"/>
      <c r="C27" s="108"/>
      <c r="D27" s="108"/>
      <c r="E27" s="108"/>
      <c r="F27" s="108"/>
      <c r="G27" s="108"/>
      <c r="H27" s="108"/>
      <c r="I27" s="108"/>
      <c r="J27" s="108"/>
      <c r="K27" s="108"/>
      <c r="L27" s="108"/>
      <c r="M27" s="108" t="s">
        <v>149</v>
      </c>
      <c r="N27" s="108"/>
      <c r="O27" s="108"/>
      <c r="P27" s="108"/>
      <c r="Q27" s="108"/>
      <c r="R27" s="108"/>
      <c r="S27" s="108"/>
      <c r="T27" s="108"/>
      <c r="U27" s="108"/>
      <c r="V27" s="108"/>
      <c r="W27" s="108"/>
      <c r="X27" s="108" t="s">
        <v>136</v>
      </c>
      <c r="Y27" s="108"/>
      <c r="Z27" s="108"/>
      <c r="AA27" s="108"/>
      <c r="AB27" s="108" t="s">
        <v>137</v>
      </c>
      <c r="AC27" s="108"/>
      <c r="AD27" s="108"/>
      <c r="AE27" s="102" t="s">
        <v>138</v>
      </c>
      <c r="AF27" s="102"/>
      <c r="AG27" s="102" t="s">
        <v>139</v>
      </c>
      <c r="AH27" s="102"/>
      <c r="AI27" s="102" t="s">
        <v>82</v>
      </c>
      <c r="AJ27" s="102"/>
      <c r="AK27" s="102" t="s">
        <v>80</v>
      </c>
      <c r="AL27" s="102"/>
      <c r="AM27" s="102" t="s">
        <v>83</v>
      </c>
      <c r="AN27" s="102"/>
      <c r="BQ27" s="85"/>
      <c r="BR27" s="85"/>
      <c r="BS27" s="85"/>
      <c r="BT27" s="85"/>
      <c r="BU27" s="85"/>
      <c r="BV27" s="85"/>
      <c r="BW27" s="85"/>
      <c r="BX27" s="85"/>
      <c r="BY27" s="85"/>
      <c r="BZ27" s="85"/>
      <c r="CA27" s="85"/>
      <c r="CB27" s="85"/>
      <c r="CC27" s="85"/>
      <c r="CD27" s="85"/>
      <c r="CE27" s="85"/>
      <c r="CF27" s="85"/>
      <c r="CG27" s="85"/>
      <c r="CH27" s="85"/>
      <c r="CI27" s="85"/>
      <c r="CJ27" s="85"/>
      <c r="CK27" s="85"/>
      <c r="CL27" s="88"/>
      <c r="CM27" s="85"/>
      <c r="CN27" s="85"/>
      <c r="CO27" s="85"/>
      <c r="CP27" s="85"/>
      <c r="CQ27" s="85"/>
      <c r="CR27" s="85"/>
      <c r="CS27" s="90"/>
    </row>
    <row r="28" spans="2:97" s="1" customFormat="1" ht="11.25">
      <c r="B28" s="149"/>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3"/>
      <c r="AF28" s="103"/>
      <c r="AG28" s="103"/>
      <c r="AH28" s="103"/>
      <c r="AI28" s="103"/>
      <c r="AJ28" s="103"/>
      <c r="AK28" s="103"/>
      <c r="AL28" s="103"/>
      <c r="AM28" s="103"/>
      <c r="AN28" s="128"/>
      <c r="BQ28" s="85"/>
      <c r="BR28" s="85"/>
      <c r="BS28" s="85"/>
      <c r="BT28" s="85"/>
      <c r="BU28" s="85"/>
      <c r="BV28" s="85"/>
      <c r="BW28" s="85"/>
      <c r="BX28" s="85"/>
      <c r="BY28" s="85"/>
      <c r="BZ28" s="85"/>
      <c r="CA28" s="85"/>
      <c r="CB28" s="85"/>
      <c r="CC28" s="85"/>
      <c r="CD28" s="85"/>
      <c r="CE28" s="85"/>
      <c r="CF28" s="85"/>
      <c r="CG28" s="85"/>
      <c r="CH28" s="85"/>
      <c r="CI28" s="85"/>
      <c r="CJ28" s="85"/>
      <c r="CK28" s="85"/>
      <c r="CL28" s="88"/>
      <c r="CM28" s="85"/>
      <c r="CN28" s="85"/>
      <c r="CO28" s="85"/>
      <c r="CP28" s="85"/>
      <c r="CQ28" s="85"/>
      <c r="CR28" s="85"/>
      <c r="CS28" s="90"/>
    </row>
    <row r="29" spans="2:97" s="1" customFormat="1" ht="11.25">
      <c r="B29" s="153"/>
      <c r="C29" s="154"/>
      <c r="D29" s="154"/>
      <c r="E29" s="154"/>
      <c r="F29" s="154"/>
      <c r="G29" s="154"/>
      <c r="H29" s="154"/>
      <c r="I29" s="154"/>
      <c r="J29" s="154"/>
      <c r="K29" s="154"/>
      <c r="L29" s="154"/>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4"/>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90"/>
    </row>
    <row r="30" spans="2:97" s="1" customFormat="1" ht="11.25">
      <c r="B30" s="125"/>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4"/>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90"/>
    </row>
    <row r="31" spans="2:97" s="1" customFormat="1" ht="11.25">
      <c r="B31" s="121"/>
      <c r="C31" s="122"/>
      <c r="D31" s="122"/>
      <c r="E31" s="122"/>
      <c r="F31" s="122"/>
      <c r="G31" s="122"/>
      <c r="H31" s="122"/>
      <c r="I31" s="122"/>
      <c r="J31" s="122"/>
      <c r="K31" s="122"/>
      <c r="L31" s="123"/>
      <c r="M31" s="124"/>
      <c r="N31" s="122"/>
      <c r="O31" s="122"/>
      <c r="P31" s="122"/>
      <c r="Q31" s="122"/>
      <c r="R31" s="122"/>
      <c r="S31" s="122"/>
      <c r="T31" s="122"/>
      <c r="U31" s="122"/>
      <c r="V31" s="122"/>
      <c r="W31" s="123"/>
      <c r="X31" s="124"/>
      <c r="Y31" s="122"/>
      <c r="Z31" s="122"/>
      <c r="AA31" s="123"/>
      <c r="AB31" s="124"/>
      <c r="AC31" s="122"/>
      <c r="AD31" s="123"/>
      <c r="AE31" s="101"/>
      <c r="AF31" s="101"/>
      <c r="AG31" s="101"/>
      <c r="AH31" s="101"/>
      <c r="AI31" s="101"/>
      <c r="AJ31" s="101"/>
      <c r="AK31" s="101"/>
      <c r="AL31" s="101"/>
      <c r="AM31" s="101"/>
      <c r="AN31" s="104"/>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90"/>
    </row>
    <row r="32" spans="2:97" s="1" customFormat="1" ht="11.25">
      <c r="B32" s="121"/>
      <c r="C32" s="122"/>
      <c r="D32" s="122"/>
      <c r="E32" s="122"/>
      <c r="F32" s="122"/>
      <c r="G32" s="122"/>
      <c r="H32" s="122"/>
      <c r="I32" s="122"/>
      <c r="J32" s="122"/>
      <c r="K32" s="122"/>
      <c r="L32" s="123"/>
      <c r="M32" s="124"/>
      <c r="N32" s="122"/>
      <c r="O32" s="122"/>
      <c r="P32" s="122"/>
      <c r="Q32" s="122"/>
      <c r="R32" s="122"/>
      <c r="S32" s="122"/>
      <c r="T32" s="122"/>
      <c r="U32" s="122"/>
      <c r="V32" s="122"/>
      <c r="W32" s="123"/>
      <c r="X32" s="124"/>
      <c r="Y32" s="122"/>
      <c r="Z32" s="122"/>
      <c r="AA32" s="123"/>
      <c r="AB32" s="124"/>
      <c r="AC32" s="122"/>
      <c r="AD32" s="123"/>
      <c r="AE32" s="101"/>
      <c r="AF32" s="101"/>
      <c r="AG32" s="101"/>
      <c r="AH32" s="101"/>
      <c r="AI32" s="101"/>
      <c r="AJ32" s="101"/>
      <c r="AK32" s="101"/>
      <c r="AL32" s="101"/>
      <c r="AM32" s="101"/>
      <c r="AN32" s="104"/>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90"/>
    </row>
    <row r="33" spans="2:97" s="1" customFormat="1" ht="11.25">
      <c r="B33" s="121"/>
      <c r="C33" s="122"/>
      <c r="D33" s="122"/>
      <c r="E33" s="122"/>
      <c r="F33" s="122"/>
      <c r="G33" s="122"/>
      <c r="H33" s="122"/>
      <c r="I33" s="122"/>
      <c r="J33" s="122"/>
      <c r="K33" s="122"/>
      <c r="L33" s="123"/>
      <c r="M33" s="124"/>
      <c r="N33" s="122"/>
      <c r="O33" s="122"/>
      <c r="P33" s="122"/>
      <c r="Q33" s="122"/>
      <c r="R33" s="122"/>
      <c r="S33" s="122"/>
      <c r="T33" s="122"/>
      <c r="U33" s="122"/>
      <c r="V33" s="122"/>
      <c r="W33" s="123"/>
      <c r="X33" s="124"/>
      <c r="Y33" s="122"/>
      <c r="Z33" s="122"/>
      <c r="AA33" s="123"/>
      <c r="AB33" s="124"/>
      <c r="AC33" s="122"/>
      <c r="AD33" s="123"/>
      <c r="AE33" s="101"/>
      <c r="AF33" s="101"/>
      <c r="AG33" s="101"/>
      <c r="AH33" s="101"/>
      <c r="AI33" s="101"/>
      <c r="AJ33" s="101"/>
      <c r="AK33" s="101"/>
      <c r="AL33" s="101"/>
      <c r="AM33" s="101"/>
      <c r="AN33" s="104"/>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90"/>
    </row>
    <row r="34" spans="2:97" s="1" customFormat="1" ht="11.25">
      <c r="B34" s="121"/>
      <c r="C34" s="122"/>
      <c r="D34" s="122"/>
      <c r="E34" s="122"/>
      <c r="F34" s="122"/>
      <c r="G34" s="122"/>
      <c r="H34" s="122"/>
      <c r="I34" s="122"/>
      <c r="J34" s="122"/>
      <c r="K34" s="122"/>
      <c r="L34" s="123"/>
      <c r="M34" s="124"/>
      <c r="N34" s="122"/>
      <c r="O34" s="122"/>
      <c r="P34" s="122"/>
      <c r="Q34" s="122"/>
      <c r="R34" s="122"/>
      <c r="S34" s="122"/>
      <c r="T34" s="122"/>
      <c r="U34" s="122"/>
      <c r="V34" s="122"/>
      <c r="W34" s="123"/>
      <c r="X34" s="124"/>
      <c r="Y34" s="122"/>
      <c r="Z34" s="122"/>
      <c r="AA34" s="123"/>
      <c r="AB34" s="124"/>
      <c r="AC34" s="122"/>
      <c r="AD34" s="123"/>
      <c r="AE34" s="101"/>
      <c r="AF34" s="101"/>
      <c r="AG34" s="101"/>
      <c r="AH34" s="101"/>
      <c r="AI34" s="101"/>
      <c r="AJ34" s="101"/>
      <c r="AK34" s="101"/>
      <c r="AL34" s="101"/>
      <c r="AM34" s="101"/>
      <c r="AN34" s="104"/>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90"/>
    </row>
    <row r="35" spans="2:97" s="1" customFormat="1" ht="11.25">
      <c r="B35" s="121"/>
      <c r="C35" s="122"/>
      <c r="D35" s="122"/>
      <c r="E35" s="122"/>
      <c r="F35" s="122"/>
      <c r="G35" s="122"/>
      <c r="H35" s="122"/>
      <c r="I35" s="122"/>
      <c r="J35" s="122"/>
      <c r="K35" s="122"/>
      <c r="L35" s="123"/>
      <c r="M35" s="124"/>
      <c r="N35" s="122"/>
      <c r="O35" s="122"/>
      <c r="P35" s="122"/>
      <c r="Q35" s="122"/>
      <c r="R35" s="122"/>
      <c r="S35" s="122"/>
      <c r="T35" s="122"/>
      <c r="U35" s="122"/>
      <c r="V35" s="122"/>
      <c r="W35" s="123"/>
      <c r="X35" s="124"/>
      <c r="Y35" s="122"/>
      <c r="Z35" s="122"/>
      <c r="AA35" s="123"/>
      <c r="AB35" s="124"/>
      <c r="AC35" s="122"/>
      <c r="AD35" s="123"/>
      <c r="AE35" s="101"/>
      <c r="AF35" s="101"/>
      <c r="AG35" s="101"/>
      <c r="AH35" s="101"/>
      <c r="AI35" s="101"/>
      <c r="AJ35" s="101"/>
      <c r="AK35" s="101"/>
      <c r="AL35" s="101"/>
      <c r="AM35" s="101"/>
      <c r="AN35" s="104"/>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90"/>
    </row>
    <row r="36" spans="2:97" s="1" customFormat="1" ht="11.25">
      <c r="B36" s="121"/>
      <c r="C36" s="122"/>
      <c r="D36" s="122"/>
      <c r="E36" s="122"/>
      <c r="F36" s="122"/>
      <c r="G36" s="122"/>
      <c r="H36" s="122"/>
      <c r="I36" s="122"/>
      <c r="J36" s="122"/>
      <c r="K36" s="122"/>
      <c r="L36" s="123"/>
      <c r="M36" s="124"/>
      <c r="N36" s="122"/>
      <c r="O36" s="122"/>
      <c r="P36" s="122"/>
      <c r="Q36" s="122"/>
      <c r="R36" s="122"/>
      <c r="S36" s="122"/>
      <c r="T36" s="122"/>
      <c r="U36" s="122"/>
      <c r="V36" s="122"/>
      <c r="W36" s="123"/>
      <c r="X36" s="124"/>
      <c r="Y36" s="122"/>
      <c r="Z36" s="122"/>
      <c r="AA36" s="123"/>
      <c r="AB36" s="124"/>
      <c r="AC36" s="122"/>
      <c r="AD36" s="123"/>
      <c r="AE36" s="101"/>
      <c r="AF36" s="101"/>
      <c r="AG36" s="101"/>
      <c r="AH36" s="101"/>
      <c r="AI36" s="101"/>
      <c r="AJ36" s="101"/>
      <c r="AK36" s="101"/>
      <c r="AL36" s="101"/>
      <c r="AM36" s="101"/>
      <c r="AN36" s="104"/>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90"/>
    </row>
    <row r="37" spans="2:97" s="1" customFormat="1" ht="11.25">
      <c r="B37" s="116"/>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6"/>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90"/>
    </row>
    <row r="38" spans="1:97" s="1" customFormat="1" ht="11.25">
      <c r="A38" s="13"/>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90"/>
    </row>
    <row r="39" spans="2:97" s="1" customFormat="1" ht="12.75">
      <c r="B39" s="33" t="s">
        <v>202</v>
      </c>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3"/>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90"/>
    </row>
    <row r="40" spans="2:97" s="1" customFormat="1" ht="11.25">
      <c r="B40" s="119" t="s">
        <v>161</v>
      </c>
      <c r="C40" s="120"/>
      <c r="D40" s="120"/>
      <c r="E40" s="120"/>
      <c r="F40" s="120"/>
      <c r="G40" s="120"/>
      <c r="H40" s="120"/>
      <c r="I40" s="120"/>
      <c r="J40" s="120"/>
      <c r="K40" s="120"/>
      <c r="L40" s="120"/>
      <c r="M40" s="159"/>
      <c r="N40" s="159"/>
      <c r="O40" s="159"/>
      <c r="P40" s="159"/>
      <c r="Q40" s="159"/>
      <c r="R40" s="159"/>
      <c r="S40" s="159"/>
      <c r="T40" s="159"/>
      <c r="U40" s="159"/>
      <c r="V40" s="159"/>
      <c r="W40" s="159"/>
      <c r="X40" s="159"/>
      <c r="Y40" s="159"/>
      <c r="Z40" s="120" t="s">
        <v>185</v>
      </c>
      <c r="AA40" s="120"/>
      <c r="AB40" s="157"/>
      <c r="AC40" s="157"/>
      <c r="AD40" s="157"/>
      <c r="AE40" s="157"/>
      <c r="AF40" s="158"/>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90"/>
    </row>
    <row r="41" spans="2:97" s="1" customFormat="1" ht="12" thickBot="1">
      <c r="B41" s="113" t="s">
        <v>162</v>
      </c>
      <c r="C41" s="114"/>
      <c r="D41" s="114"/>
      <c r="E41" s="114"/>
      <c r="F41" s="114"/>
      <c r="G41" s="117"/>
      <c r="H41" s="118"/>
      <c r="I41" s="118"/>
      <c r="J41" s="118"/>
      <c r="K41" s="118"/>
      <c r="L41" s="118"/>
      <c r="M41" s="110" t="s">
        <v>163</v>
      </c>
      <c r="N41" s="110"/>
      <c r="O41" s="110"/>
      <c r="P41" s="110"/>
      <c r="Q41" s="109"/>
      <c r="R41" s="109"/>
      <c r="S41" s="109"/>
      <c r="T41" s="109"/>
      <c r="U41" s="110" t="s">
        <v>164</v>
      </c>
      <c r="V41" s="110"/>
      <c r="W41" s="110"/>
      <c r="X41" s="110"/>
      <c r="Y41" s="110"/>
      <c r="Z41" s="111"/>
      <c r="AA41" s="111"/>
      <c r="AB41" s="111"/>
      <c r="AC41" s="111"/>
      <c r="AD41" s="111"/>
      <c r="AE41" s="111"/>
      <c r="AF41" s="112"/>
      <c r="AS41" s="8"/>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90"/>
    </row>
    <row r="42" spans="2:97" s="1" customFormat="1" ht="12" thickTop="1">
      <c r="B42" s="166" t="s">
        <v>183</v>
      </c>
      <c r="C42" s="167"/>
      <c r="D42" s="167"/>
      <c r="E42" s="167"/>
      <c r="F42" s="167"/>
      <c r="G42" s="168"/>
      <c r="H42" s="115" t="s">
        <v>175</v>
      </c>
      <c r="I42" s="115"/>
      <c r="J42" s="115"/>
      <c r="K42" s="115"/>
      <c r="L42" s="115"/>
      <c r="M42" s="108"/>
      <c r="N42" s="108" t="s">
        <v>180</v>
      </c>
      <c r="O42" s="108"/>
      <c r="P42" s="108"/>
      <c r="Q42" s="115"/>
      <c r="R42" s="115"/>
      <c r="S42" s="115"/>
      <c r="T42" s="115" t="s">
        <v>181</v>
      </c>
      <c r="U42" s="108"/>
      <c r="V42" s="108"/>
      <c r="W42" s="108"/>
      <c r="X42" s="108"/>
      <c r="Y42" s="108" t="s">
        <v>182</v>
      </c>
      <c r="Z42" s="115"/>
      <c r="AA42" s="115"/>
      <c r="AB42" s="115"/>
      <c r="AC42" s="115"/>
      <c r="AD42" s="115"/>
      <c r="AE42" s="115"/>
      <c r="AF42" s="115"/>
      <c r="AS42" s="8"/>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90"/>
    </row>
    <row r="43" spans="2:97" s="1" customFormat="1" ht="11.25">
      <c r="B43" s="169"/>
      <c r="C43" s="170"/>
      <c r="D43" s="170"/>
      <c r="E43" s="170"/>
      <c r="F43" s="170"/>
      <c r="G43" s="171"/>
      <c r="H43" s="178" t="s">
        <v>176</v>
      </c>
      <c r="I43" s="179"/>
      <c r="J43" s="179"/>
      <c r="K43" s="179"/>
      <c r="L43" s="179"/>
      <c r="M43" s="179"/>
      <c r="N43" s="160"/>
      <c r="O43" s="160"/>
      <c r="P43" s="160"/>
      <c r="Q43" s="160"/>
      <c r="R43" s="160"/>
      <c r="S43" s="160"/>
      <c r="T43" s="107"/>
      <c r="U43" s="107"/>
      <c r="V43" s="107"/>
      <c r="W43" s="107"/>
      <c r="X43" s="107"/>
      <c r="Y43" s="176"/>
      <c r="Z43" s="176"/>
      <c r="AA43" s="176"/>
      <c r="AB43" s="176"/>
      <c r="AC43" s="176"/>
      <c r="AD43" s="176"/>
      <c r="AE43" s="176"/>
      <c r="AF43" s="177"/>
      <c r="AS43" s="8"/>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90"/>
    </row>
    <row r="44" spans="2:97" s="1" customFormat="1" ht="11.25">
      <c r="B44" s="169"/>
      <c r="C44" s="170"/>
      <c r="D44" s="170"/>
      <c r="E44" s="170"/>
      <c r="F44" s="170"/>
      <c r="G44" s="171"/>
      <c r="H44" s="162" t="s">
        <v>177</v>
      </c>
      <c r="I44" s="163"/>
      <c r="J44" s="163"/>
      <c r="K44" s="163"/>
      <c r="L44" s="163"/>
      <c r="M44" s="163"/>
      <c r="N44" s="161"/>
      <c r="O44" s="161"/>
      <c r="P44" s="161"/>
      <c r="Q44" s="161"/>
      <c r="R44" s="161"/>
      <c r="S44" s="161"/>
      <c r="T44" s="101"/>
      <c r="U44" s="101"/>
      <c r="V44" s="101"/>
      <c r="W44" s="101"/>
      <c r="X44" s="101"/>
      <c r="Y44" s="155"/>
      <c r="Z44" s="155"/>
      <c r="AA44" s="155"/>
      <c r="AB44" s="155"/>
      <c r="AC44" s="155"/>
      <c r="AD44" s="155"/>
      <c r="AE44" s="155"/>
      <c r="AF44" s="156"/>
      <c r="AS44" s="8"/>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90"/>
    </row>
    <row r="45" spans="2:97" s="1" customFormat="1" ht="11.25">
      <c r="B45" s="169"/>
      <c r="C45" s="170"/>
      <c r="D45" s="170"/>
      <c r="E45" s="170"/>
      <c r="F45" s="170"/>
      <c r="G45" s="171"/>
      <c r="H45" s="162" t="s">
        <v>178</v>
      </c>
      <c r="I45" s="163"/>
      <c r="J45" s="163"/>
      <c r="K45" s="163"/>
      <c r="L45" s="163"/>
      <c r="M45" s="163"/>
      <c r="N45" s="161"/>
      <c r="O45" s="161"/>
      <c r="P45" s="161"/>
      <c r="Q45" s="161"/>
      <c r="R45" s="161"/>
      <c r="S45" s="161"/>
      <c r="T45" s="101"/>
      <c r="U45" s="101"/>
      <c r="V45" s="101"/>
      <c r="W45" s="101"/>
      <c r="X45" s="101"/>
      <c r="Y45" s="155"/>
      <c r="Z45" s="155"/>
      <c r="AA45" s="155"/>
      <c r="AB45" s="155"/>
      <c r="AC45" s="155"/>
      <c r="AD45" s="155"/>
      <c r="AE45" s="155"/>
      <c r="AF45" s="156"/>
      <c r="AS45" s="8"/>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90"/>
    </row>
    <row r="46" spans="2:97" s="1" customFormat="1" ht="11.25">
      <c r="B46" s="169"/>
      <c r="C46" s="170"/>
      <c r="D46" s="170"/>
      <c r="E46" s="170"/>
      <c r="F46" s="170"/>
      <c r="G46" s="171"/>
      <c r="H46" s="162" t="s">
        <v>179</v>
      </c>
      <c r="I46" s="163"/>
      <c r="J46" s="163"/>
      <c r="K46" s="163"/>
      <c r="L46" s="163"/>
      <c r="M46" s="163"/>
      <c r="N46" s="161"/>
      <c r="O46" s="161"/>
      <c r="P46" s="161"/>
      <c r="Q46" s="161"/>
      <c r="R46" s="161"/>
      <c r="S46" s="161"/>
      <c r="T46" s="101"/>
      <c r="U46" s="101"/>
      <c r="V46" s="101"/>
      <c r="W46" s="101"/>
      <c r="X46" s="101"/>
      <c r="Y46" s="155"/>
      <c r="Z46" s="155"/>
      <c r="AA46" s="155"/>
      <c r="AB46" s="155"/>
      <c r="AC46" s="155"/>
      <c r="AD46" s="155"/>
      <c r="AE46" s="155"/>
      <c r="AF46" s="156"/>
      <c r="AS46" s="8"/>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90"/>
    </row>
    <row r="47" spans="2:97" s="1" customFormat="1" ht="11.25">
      <c r="B47" s="172"/>
      <c r="C47" s="173"/>
      <c r="D47" s="173"/>
      <c r="E47" s="173"/>
      <c r="F47" s="173"/>
      <c r="G47" s="174"/>
      <c r="H47" s="200" t="s">
        <v>160</v>
      </c>
      <c r="I47" s="201"/>
      <c r="J47" s="201"/>
      <c r="K47" s="201"/>
      <c r="L47" s="201"/>
      <c r="M47" s="201"/>
      <c r="N47" s="202"/>
      <c r="O47" s="202"/>
      <c r="P47" s="202"/>
      <c r="Q47" s="202"/>
      <c r="R47" s="202"/>
      <c r="S47" s="202"/>
      <c r="T47" s="105"/>
      <c r="U47" s="105"/>
      <c r="V47" s="105"/>
      <c r="W47" s="105"/>
      <c r="X47" s="105"/>
      <c r="Y47" s="187"/>
      <c r="Z47" s="187"/>
      <c r="AA47" s="187"/>
      <c r="AB47" s="187"/>
      <c r="AC47" s="187"/>
      <c r="AD47" s="187"/>
      <c r="AE47" s="187"/>
      <c r="AF47" s="188"/>
      <c r="AS47" s="8"/>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90"/>
    </row>
    <row r="48" spans="45:97" s="1" customFormat="1" ht="11.25">
      <c r="AS48" s="8"/>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90"/>
    </row>
    <row r="49" spans="2:97" s="1" customFormat="1" ht="12.75">
      <c r="B49" s="2" t="s">
        <v>148</v>
      </c>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90"/>
    </row>
    <row r="50" spans="2:97" s="1" customFormat="1" ht="12.75" customHeight="1">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3"/>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90"/>
    </row>
    <row r="51" spans="2:97" s="1" customFormat="1" ht="12.75" customHeight="1">
      <c r="B51" s="175" t="s">
        <v>90</v>
      </c>
      <c r="C51" s="140"/>
      <c r="D51" s="140"/>
      <c r="E51" s="140"/>
      <c r="F51" s="140"/>
      <c r="G51" s="165"/>
      <c r="H51" s="165"/>
      <c r="I51" s="165"/>
      <c r="J51" s="165"/>
      <c r="K51" s="165"/>
      <c r="L51" s="165"/>
      <c r="M51" s="165"/>
      <c r="N51" s="165"/>
      <c r="O51" s="165"/>
      <c r="P51" s="165"/>
      <c r="Q51" s="165"/>
      <c r="R51" s="165"/>
      <c r="S51" s="165"/>
      <c r="T51" s="165"/>
      <c r="U51" s="165"/>
      <c r="V51" s="13"/>
      <c r="W51" s="13"/>
      <c r="X51" s="13"/>
      <c r="Y51" s="13"/>
      <c r="Z51" s="13"/>
      <c r="AA51" s="13"/>
      <c r="AB51" s="13"/>
      <c r="AC51" s="13"/>
      <c r="AD51" s="13"/>
      <c r="AE51" s="13"/>
      <c r="AF51" s="13"/>
      <c r="AG51" s="4"/>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90"/>
    </row>
    <row r="52" spans="2:97" s="1" customFormat="1" ht="12.75" customHeight="1">
      <c r="B52" s="12"/>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4"/>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90"/>
    </row>
    <row r="53" spans="2:97" s="1" customFormat="1" ht="12.75" customHeight="1">
      <c r="B53" s="12" t="s">
        <v>10</v>
      </c>
      <c r="C53" s="13"/>
      <c r="D53" s="13"/>
      <c r="E53" s="13"/>
      <c r="F53" s="13"/>
      <c r="G53" s="13"/>
      <c r="H53" s="13"/>
      <c r="I53" s="13"/>
      <c r="J53" s="13"/>
      <c r="K53" s="13"/>
      <c r="L53" s="13"/>
      <c r="M53" s="13"/>
      <c r="N53" s="13"/>
      <c r="O53" s="13"/>
      <c r="P53" s="13"/>
      <c r="Q53" s="13" t="s">
        <v>12</v>
      </c>
      <c r="R53" s="13"/>
      <c r="S53" s="13"/>
      <c r="T53" s="13"/>
      <c r="U53" s="13"/>
      <c r="V53" s="13"/>
      <c r="W53" s="13"/>
      <c r="X53" s="13"/>
      <c r="Y53" s="13"/>
      <c r="Z53" s="13"/>
      <c r="AA53" s="13"/>
      <c r="AB53" s="13"/>
      <c r="AC53" s="13"/>
      <c r="AD53" s="13"/>
      <c r="AE53" s="13"/>
      <c r="AF53" s="13"/>
      <c r="AG53" s="4"/>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90"/>
    </row>
    <row r="54" spans="2:97" s="1" customFormat="1" ht="11.25">
      <c r="B54" s="164"/>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3"/>
      <c r="AG54" s="4"/>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90"/>
    </row>
    <row r="55" spans="2:97" s="1" customFormat="1" ht="11.25">
      <c r="B55" s="12"/>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4"/>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90"/>
    </row>
    <row r="56" spans="2:97" s="1" customFormat="1" ht="11.25">
      <c r="B56" s="12" t="s">
        <v>11</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4"/>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90"/>
    </row>
    <row r="57" spans="2:97" s="1" customFormat="1" ht="11.25">
      <c r="B57" s="184"/>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6"/>
      <c r="AF57" s="13"/>
      <c r="AG57" s="4"/>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90"/>
    </row>
    <row r="58" spans="2:97" s="1" customFormat="1" ht="11.25">
      <c r="B58" s="12"/>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4"/>
      <c r="AF58" s="13"/>
      <c r="AG58" s="4"/>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90"/>
    </row>
    <row r="59" spans="2:97" s="1" customFormat="1" ht="11.25">
      <c r="B59" s="164"/>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209"/>
      <c r="AF59" s="13"/>
      <c r="AG59" s="4"/>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90"/>
    </row>
    <row r="60" spans="2:97" s="1" customFormat="1" ht="11.25">
      <c r="B60" s="12"/>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4"/>
      <c r="AF60" s="13"/>
      <c r="AG60" s="4"/>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90"/>
    </row>
    <row r="61" spans="2:97" s="1" customFormat="1" ht="11.25">
      <c r="B61" s="189"/>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8"/>
      <c r="AF61" s="13"/>
      <c r="AG61" s="4"/>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90"/>
    </row>
    <row r="62" spans="2:97" s="1" customFormat="1" ht="11.25">
      <c r="B62" s="12"/>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4"/>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90"/>
    </row>
    <row r="63" spans="2:97" s="1" customFormat="1" ht="11.25">
      <c r="B63" s="113" t="s">
        <v>184</v>
      </c>
      <c r="C63" s="114"/>
      <c r="D63" s="114"/>
      <c r="E63" s="114"/>
      <c r="F63" s="114"/>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3"/>
      <c r="AG63" s="4"/>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90"/>
    </row>
    <row r="64" spans="2:97" s="1" customFormat="1" ht="11.25">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90"/>
    </row>
    <row r="65" spans="2:97" s="1" customFormat="1" ht="11.25">
      <c r="B65" s="206" t="s">
        <v>194</v>
      </c>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8"/>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90"/>
    </row>
    <row r="66" spans="2:97" s="1" customFormat="1" ht="11.25">
      <c r="B66" s="203" t="s">
        <v>195</v>
      </c>
      <c r="C66" s="204"/>
      <c r="D66" s="204"/>
      <c r="E66" s="204"/>
      <c r="F66" s="204"/>
      <c r="G66" s="204"/>
      <c r="H66" s="204"/>
      <c r="I66" s="204"/>
      <c r="J66" s="204"/>
      <c r="K66" s="205"/>
      <c r="L66" s="203" t="s">
        <v>196</v>
      </c>
      <c r="M66" s="204"/>
      <c r="N66" s="204"/>
      <c r="O66" s="204"/>
      <c r="P66" s="204"/>
      <c r="Q66" s="204"/>
      <c r="R66" s="204"/>
      <c r="S66" s="204"/>
      <c r="T66" s="204"/>
      <c r="U66" s="204"/>
      <c r="V66" s="204"/>
      <c r="W66" s="204"/>
      <c r="X66" s="204"/>
      <c r="Y66" s="205"/>
      <c r="Z66" s="203" t="s">
        <v>85</v>
      </c>
      <c r="AA66" s="204"/>
      <c r="AB66" s="205"/>
      <c r="AC66" s="203" t="s">
        <v>86</v>
      </c>
      <c r="AD66" s="204"/>
      <c r="AE66" s="204"/>
      <c r="AF66" s="204"/>
      <c r="AG66" s="20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90"/>
    </row>
    <row r="67" spans="2:97" s="1" customFormat="1" ht="11.25">
      <c r="B67" s="150"/>
      <c r="C67" s="151"/>
      <c r="D67" s="151"/>
      <c r="E67" s="151"/>
      <c r="F67" s="151"/>
      <c r="G67" s="151"/>
      <c r="H67" s="151"/>
      <c r="I67" s="151"/>
      <c r="J67" s="151"/>
      <c r="K67" s="152"/>
      <c r="L67" s="191"/>
      <c r="M67" s="192"/>
      <c r="N67" s="192"/>
      <c r="O67" s="192"/>
      <c r="P67" s="192"/>
      <c r="Q67" s="192"/>
      <c r="R67" s="192"/>
      <c r="S67" s="192"/>
      <c r="T67" s="192"/>
      <c r="U67" s="192"/>
      <c r="V67" s="192"/>
      <c r="W67" s="192"/>
      <c r="X67" s="192"/>
      <c r="Y67" s="193"/>
      <c r="Z67" s="150"/>
      <c r="AA67" s="151"/>
      <c r="AB67" s="152"/>
      <c r="AC67" s="150"/>
      <c r="AD67" s="151"/>
      <c r="AE67" s="151"/>
      <c r="AF67" s="151"/>
      <c r="AG67" s="152"/>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90"/>
    </row>
    <row r="68" spans="2:97" s="1" customFormat="1" ht="11.25">
      <c r="B68" s="150"/>
      <c r="C68" s="151"/>
      <c r="D68" s="151"/>
      <c r="E68" s="151"/>
      <c r="F68" s="151"/>
      <c r="G68" s="151"/>
      <c r="H68" s="151"/>
      <c r="I68" s="151"/>
      <c r="J68" s="151"/>
      <c r="K68" s="152"/>
      <c r="L68" s="191"/>
      <c r="M68" s="192"/>
      <c r="N68" s="192"/>
      <c r="O68" s="192"/>
      <c r="P68" s="192"/>
      <c r="Q68" s="192"/>
      <c r="R68" s="192"/>
      <c r="S68" s="192"/>
      <c r="T68" s="192"/>
      <c r="U68" s="192"/>
      <c r="V68" s="192"/>
      <c r="W68" s="192"/>
      <c r="X68" s="192"/>
      <c r="Y68" s="193"/>
      <c r="Z68" s="150"/>
      <c r="AA68" s="151"/>
      <c r="AB68" s="152"/>
      <c r="AC68" s="150"/>
      <c r="AD68" s="151"/>
      <c r="AE68" s="151"/>
      <c r="AF68" s="151"/>
      <c r="AG68" s="152"/>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90"/>
    </row>
    <row r="69" spans="2:97" s="1" customFormat="1" ht="11.25">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13"/>
      <c r="BQ69" s="85"/>
      <c r="BR69" s="85"/>
      <c r="BS69" s="85"/>
      <c r="BT69" s="85"/>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90"/>
    </row>
    <row r="70" spans="2:97" s="1" customFormat="1" ht="11.25">
      <c r="B70" s="16"/>
      <c r="C70" s="17"/>
      <c r="D70" s="17"/>
      <c r="E70" s="17"/>
      <c r="F70" s="17"/>
      <c r="G70" s="17"/>
      <c r="H70" s="17"/>
      <c r="I70" s="17"/>
      <c r="J70" s="17"/>
      <c r="K70" s="17"/>
      <c r="L70" s="17"/>
      <c r="M70" s="17"/>
      <c r="N70" s="17"/>
      <c r="O70" s="17"/>
      <c r="P70" s="17"/>
      <c r="Q70" s="17"/>
      <c r="R70" s="17"/>
      <c r="S70" s="17"/>
      <c r="T70" s="17"/>
      <c r="U70" s="17"/>
      <c r="V70" s="17"/>
      <c r="W70" s="35"/>
      <c r="X70" s="35"/>
      <c r="Y70" s="35"/>
      <c r="Z70" s="35"/>
      <c r="AA70" s="35"/>
      <c r="AB70" s="35"/>
      <c r="AC70" s="35"/>
      <c r="AD70" s="35"/>
      <c r="AE70" s="35"/>
      <c r="AF70" s="17"/>
      <c r="AG70" s="3"/>
      <c r="BQ70" s="85"/>
      <c r="BR70" s="85"/>
      <c r="BS70" s="85"/>
      <c r="BT70" s="85"/>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90"/>
    </row>
    <row r="71" spans="2:97" s="1" customFormat="1" ht="11.25">
      <c r="B71" s="47" t="s">
        <v>32</v>
      </c>
      <c r="C71" s="13"/>
      <c r="D71" s="13"/>
      <c r="E71" s="13"/>
      <c r="F71" s="13"/>
      <c r="G71" s="13"/>
      <c r="H71" s="13"/>
      <c r="I71" s="13"/>
      <c r="J71" s="29"/>
      <c r="K71" s="13"/>
      <c r="L71" s="13"/>
      <c r="M71" s="13"/>
      <c r="N71" s="13"/>
      <c r="O71" s="13"/>
      <c r="P71" s="13"/>
      <c r="Q71" s="13"/>
      <c r="R71" s="13"/>
      <c r="S71" s="13"/>
      <c r="T71" s="13"/>
      <c r="U71" s="13"/>
      <c r="V71" s="13"/>
      <c r="W71" s="199"/>
      <c r="X71" s="199"/>
      <c r="Y71" s="199"/>
      <c r="Z71" s="199"/>
      <c r="AA71" s="199"/>
      <c r="AB71" s="199"/>
      <c r="AC71" s="199"/>
      <c r="AD71" s="199"/>
      <c r="AE71" s="199"/>
      <c r="AF71" s="13"/>
      <c r="AG71" s="4"/>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90"/>
    </row>
    <row r="72" spans="2:97" s="1" customFormat="1" ht="12.75" customHeight="1">
      <c r="B72" s="113" t="s">
        <v>188</v>
      </c>
      <c r="C72" s="114"/>
      <c r="D72" s="114"/>
      <c r="E72" s="190"/>
      <c r="F72" s="190"/>
      <c r="G72" s="190"/>
      <c r="H72" s="190"/>
      <c r="I72" s="190"/>
      <c r="J72" s="190"/>
      <c r="K72" s="190"/>
      <c r="L72" s="13"/>
      <c r="M72" s="13"/>
      <c r="N72" s="13"/>
      <c r="O72" s="13"/>
      <c r="P72" s="13"/>
      <c r="Q72" s="13"/>
      <c r="R72" s="13"/>
      <c r="S72" s="13"/>
      <c r="T72" s="13"/>
      <c r="U72" s="13"/>
      <c r="V72" s="13"/>
      <c r="W72" s="13"/>
      <c r="X72" s="13"/>
      <c r="Y72" s="13"/>
      <c r="Z72" s="13"/>
      <c r="AA72" s="13"/>
      <c r="AB72" s="13"/>
      <c r="AC72" s="13"/>
      <c r="AD72" s="13"/>
      <c r="AE72" s="13"/>
      <c r="AF72" s="13"/>
      <c r="AG72" s="4"/>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90"/>
    </row>
    <row r="73" spans="2:97" s="1" customFormat="1" ht="11.25">
      <c r="B73" s="113" t="s">
        <v>189</v>
      </c>
      <c r="C73" s="114"/>
      <c r="D73" s="114"/>
      <c r="E73" s="114"/>
      <c r="F73" s="114"/>
      <c r="G73" s="114"/>
      <c r="H73" s="114"/>
      <c r="I73" s="114"/>
      <c r="J73" s="190"/>
      <c r="K73" s="190"/>
      <c r="L73" s="190"/>
      <c r="M73" s="190"/>
      <c r="N73" s="190"/>
      <c r="O73" s="190"/>
      <c r="P73" s="190"/>
      <c r="Q73" s="13"/>
      <c r="R73" s="13"/>
      <c r="S73" s="13"/>
      <c r="T73" s="13"/>
      <c r="U73" s="13"/>
      <c r="V73" s="13"/>
      <c r="W73" s="198"/>
      <c r="X73" s="198"/>
      <c r="Y73" s="198"/>
      <c r="Z73" s="198"/>
      <c r="AA73" s="198"/>
      <c r="AB73" s="198"/>
      <c r="AC73" s="198"/>
      <c r="AD73" s="198"/>
      <c r="AE73" s="198"/>
      <c r="AF73" s="13"/>
      <c r="AG73" s="4"/>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90"/>
    </row>
    <row r="74" spans="2:97" s="1" customFormat="1" ht="11.25">
      <c r="B74" s="113" t="s">
        <v>187</v>
      </c>
      <c r="C74" s="114"/>
      <c r="D74" s="114"/>
      <c r="E74" s="114"/>
      <c r="F74" s="114"/>
      <c r="G74" s="114"/>
      <c r="H74" s="197"/>
      <c r="I74" s="197"/>
      <c r="J74" s="13"/>
      <c r="K74" s="13"/>
      <c r="L74" s="13"/>
      <c r="M74" s="13"/>
      <c r="N74" s="13"/>
      <c r="O74" s="13"/>
      <c r="P74" s="13"/>
      <c r="Q74" s="13"/>
      <c r="R74" s="13"/>
      <c r="S74" s="13"/>
      <c r="T74" s="13"/>
      <c r="U74" s="13"/>
      <c r="V74" s="13"/>
      <c r="W74" s="13"/>
      <c r="X74" s="13"/>
      <c r="Y74" s="13"/>
      <c r="Z74" s="13"/>
      <c r="AA74" s="13"/>
      <c r="AB74" s="13"/>
      <c r="AC74" s="13"/>
      <c r="AD74" s="13"/>
      <c r="AE74" s="13"/>
      <c r="AF74" s="15"/>
      <c r="AG74" s="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90"/>
    </row>
    <row r="75" spans="2:97" s="1" customFormat="1" ht="11.25">
      <c r="B75" s="16" t="s">
        <v>197</v>
      </c>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3"/>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90"/>
    </row>
    <row r="76" spans="2:97" s="1" customFormat="1" ht="11.25">
      <c r="B76" s="194" t="s">
        <v>91</v>
      </c>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6"/>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90"/>
    </row>
    <row r="77" spans="2:97" s="1" customFormat="1" ht="11.25">
      <c r="B77" s="194"/>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6"/>
      <c r="BQ77" s="85"/>
      <c r="BR77" s="85"/>
      <c r="BS77" s="85"/>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c r="CR77" s="85"/>
      <c r="CS77" s="90"/>
    </row>
    <row r="78" spans="2:97" s="1" customFormat="1" ht="16.5" customHeight="1">
      <c r="B78" s="194"/>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6"/>
      <c r="BQ78" s="85"/>
      <c r="BR78" s="85"/>
      <c r="BS78" s="85"/>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c r="CR78" s="85"/>
      <c r="CS78" s="90"/>
    </row>
    <row r="79" spans="2:97" s="1" customFormat="1" ht="11.25">
      <c r="B79" s="189"/>
      <c r="C79" s="147"/>
      <c r="D79" s="147"/>
      <c r="E79" s="147"/>
      <c r="F79" s="147"/>
      <c r="G79" s="147"/>
      <c r="H79" s="110" t="s">
        <v>198</v>
      </c>
      <c r="I79" s="110"/>
      <c r="J79" s="180"/>
      <c r="K79" s="181"/>
      <c r="L79" s="181"/>
      <c r="M79" s="181"/>
      <c r="N79" s="181"/>
      <c r="O79" s="181"/>
      <c r="P79" s="181"/>
      <c r="Q79" s="181"/>
      <c r="R79" s="181"/>
      <c r="S79" s="182" t="s">
        <v>199</v>
      </c>
      <c r="T79" s="182"/>
      <c r="U79" s="182"/>
      <c r="V79" s="180"/>
      <c r="W79" s="181"/>
      <c r="X79" s="181"/>
      <c r="Y79" s="181"/>
      <c r="Z79" s="181"/>
      <c r="AA79" s="181"/>
      <c r="AB79" s="181"/>
      <c r="AC79" s="181"/>
      <c r="AD79" s="181"/>
      <c r="AE79" s="15"/>
      <c r="AF79" s="15"/>
      <c r="AG79" s="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c r="CR79" s="85"/>
      <c r="CS79" s="90"/>
    </row>
    <row r="80" spans="69:97" s="1" customFormat="1" ht="11.2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85"/>
      <c r="CS80" s="90"/>
    </row>
    <row r="81" spans="2:97" s="1" customFormat="1" ht="11.25">
      <c r="B81" s="126" t="s">
        <v>88</v>
      </c>
      <c r="C81" s="126"/>
      <c r="D81" s="126"/>
      <c r="E81" s="126"/>
      <c r="F81" s="126"/>
      <c r="G81" s="126"/>
      <c r="H81" s="126"/>
      <c r="I81" s="126"/>
      <c r="J81" s="126"/>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85"/>
      <c r="CS81" s="90"/>
    </row>
    <row r="82" spans="2:97" s="1" customFormat="1" ht="11.25">
      <c r="B82" s="211"/>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90"/>
    </row>
    <row r="83" spans="69:97" s="1" customFormat="1" ht="11.25">
      <c r="BQ83" s="85"/>
      <c r="BR83" s="85"/>
      <c r="BS83" s="85"/>
      <c r="BT83" s="85"/>
      <c r="BU83" s="85"/>
      <c r="BV83" s="85"/>
      <c r="BW83" s="85"/>
      <c r="BX83" s="85"/>
      <c r="BY83" s="85"/>
      <c r="BZ83" s="85"/>
      <c r="CA83" s="85"/>
      <c r="CB83" s="85"/>
      <c r="CC83" s="85"/>
      <c r="CD83" s="85"/>
      <c r="CE83" s="85"/>
      <c r="CF83" s="85"/>
      <c r="CG83" s="85"/>
      <c r="CH83" s="85"/>
      <c r="CI83" s="85"/>
      <c r="CJ83" s="85"/>
      <c r="CK83" s="85"/>
      <c r="CL83" s="85"/>
      <c r="CM83" s="85"/>
      <c r="CN83" s="85"/>
      <c r="CO83" s="85"/>
      <c r="CP83" s="85"/>
      <c r="CQ83" s="85"/>
      <c r="CR83" s="85"/>
      <c r="CS83" s="90"/>
    </row>
    <row r="84" spans="69:97" s="1" customFormat="1" ht="11.25">
      <c r="BQ84" s="85"/>
      <c r="BR84" s="85"/>
      <c r="BS84" s="85"/>
      <c r="BT84" s="85"/>
      <c r="BU84" s="85"/>
      <c r="BV84" s="85"/>
      <c r="BW84" s="85"/>
      <c r="BX84" s="85"/>
      <c r="BY84" s="85"/>
      <c r="BZ84" s="85"/>
      <c r="CA84" s="85"/>
      <c r="CB84" s="85"/>
      <c r="CC84" s="85"/>
      <c r="CD84" s="85"/>
      <c r="CE84" s="85"/>
      <c r="CF84" s="85"/>
      <c r="CG84" s="85"/>
      <c r="CH84" s="85"/>
      <c r="CI84" s="85"/>
      <c r="CJ84" s="85"/>
      <c r="CK84" s="85"/>
      <c r="CL84" s="85"/>
      <c r="CM84" s="85"/>
      <c r="CN84" s="85"/>
      <c r="CO84" s="85"/>
      <c r="CP84" s="85"/>
      <c r="CQ84" s="85"/>
      <c r="CR84" s="85"/>
      <c r="CS84" s="90"/>
    </row>
    <row r="85" spans="69:97" s="1" customFormat="1" ht="11.25">
      <c r="BQ85" s="85"/>
      <c r="BR85" s="85"/>
      <c r="BS85" s="85"/>
      <c r="BT85" s="85"/>
      <c r="BU85" s="85"/>
      <c r="BV85" s="85"/>
      <c r="BW85" s="85"/>
      <c r="BX85" s="85"/>
      <c r="BY85" s="85"/>
      <c r="BZ85" s="85"/>
      <c r="CA85" s="85"/>
      <c r="CB85" s="85"/>
      <c r="CC85" s="85"/>
      <c r="CD85" s="85"/>
      <c r="CE85" s="85"/>
      <c r="CF85" s="85"/>
      <c r="CG85" s="85"/>
      <c r="CH85" s="85"/>
      <c r="CI85" s="85"/>
      <c r="CJ85" s="85"/>
      <c r="CK85" s="85"/>
      <c r="CL85" s="85"/>
      <c r="CM85" s="85"/>
      <c r="CN85" s="85"/>
      <c r="CO85" s="85"/>
      <c r="CP85" s="85"/>
      <c r="CQ85" s="85"/>
      <c r="CR85" s="85"/>
      <c r="CS85" s="90"/>
    </row>
    <row r="86" spans="69:97" s="1" customFormat="1" ht="11.25">
      <c r="BQ86" s="85"/>
      <c r="BR86" s="85"/>
      <c r="BS86" s="85"/>
      <c r="BT86" s="85"/>
      <c r="BU86" s="85"/>
      <c r="BV86" s="85"/>
      <c r="BW86" s="85"/>
      <c r="BX86" s="85"/>
      <c r="BY86" s="85"/>
      <c r="BZ86" s="85"/>
      <c r="CA86" s="85"/>
      <c r="CB86" s="85"/>
      <c r="CC86" s="85"/>
      <c r="CD86" s="85"/>
      <c r="CE86" s="85"/>
      <c r="CF86" s="85"/>
      <c r="CG86" s="85"/>
      <c r="CH86" s="85"/>
      <c r="CI86" s="85"/>
      <c r="CJ86" s="85"/>
      <c r="CK86" s="85"/>
      <c r="CL86" s="85"/>
      <c r="CM86" s="85"/>
      <c r="CN86" s="85"/>
      <c r="CO86" s="85"/>
      <c r="CP86" s="85"/>
      <c r="CQ86" s="85"/>
      <c r="CR86" s="85"/>
      <c r="CS86" s="90"/>
    </row>
    <row r="87" spans="69:97" s="1" customFormat="1" ht="11.25">
      <c r="BQ87" s="85"/>
      <c r="BR87" s="85"/>
      <c r="BS87" s="85"/>
      <c r="BT87" s="85"/>
      <c r="BU87" s="85"/>
      <c r="BV87" s="85"/>
      <c r="BW87" s="85"/>
      <c r="BX87" s="85"/>
      <c r="BY87" s="85"/>
      <c r="BZ87" s="85"/>
      <c r="CA87" s="85"/>
      <c r="CB87" s="85"/>
      <c r="CC87" s="85"/>
      <c r="CD87" s="85"/>
      <c r="CE87" s="85"/>
      <c r="CF87" s="85"/>
      <c r="CG87" s="85"/>
      <c r="CH87" s="85"/>
      <c r="CI87" s="85"/>
      <c r="CJ87" s="85"/>
      <c r="CK87" s="85"/>
      <c r="CL87" s="85"/>
      <c r="CM87" s="85"/>
      <c r="CN87" s="85"/>
      <c r="CO87" s="85"/>
      <c r="CP87" s="85"/>
      <c r="CQ87" s="85"/>
      <c r="CR87" s="85"/>
      <c r="CS87" s="90"/>
    </row>
    <row r="88" spans="69:97" s="1" customFormat="1" ht="11.25">
      <c r="BQ88" s="85"/>
      <c r="BR88" s="85"/>
      <c r="BS88" s="85"/>
      <c r="BT88" s="85"/>
      <c r="BU88" s="85"/>
      <c r="BV88" s="85"/>
      <c r="BW88" s="85"/>
      <c r="BX88" s="85"/>
      <c r="BY88" s="85"/>
      <c r="BZ88" s="85"/>
      <c r="CA88" s="85"/>
      <c r="CB88" s="85"/>
      <c r="CC88" s="85"/>
      <c r="CD88" s="85"/>
      <c r="CE88" s="85"/>
      <c r="CF88" s="85"/>
      <c r="CG88" s="85"/>
      <c r="CH88" s="85"/>
      <c r="CI88" s="85"/>
      <c r="CJ88" s="85"/>
      <c r="CK88" s="85"/>
      <c r="CL88" s="85"/>
      <c r="CM88" s="85"/>
      <c r="CN88" s="85"/>
      <c r="CO88" s="85"/>
      <c r="CP88" s="85"/>
      <c r="CQ88" s="85"/>
      <c r="CR88" s="85"/>
      <c r="CS88" s="90"/>
    </row>
    <row r="89" spans="69:97" s="1" customFormat="1" ht="11.25">
      <c r="BQ89" s="85"/>
      <c r="BR89" s="85"/>
      <c r="BS89" s="85"/>
      <c r="BT89" s="85"/>
      <c r="BU89" s="85"/>
      <c r="BV89" s="85"/>
      <c r="BW89" s="85"/>
      <c r="BX89" s="85"/>
      <c r="BY89" s="85"/>
      <c r="BZ89" s="85"/>
      <c r="CA89" s="85"/>
      <c r="CB89" s="85"/>
      <c r="CC89" s="85"/>
      <c r="CD89" s="85"/>
      <c r="CE89" s="85"/>
      <c r="CF89" s="85"/>
      <c r="CG89" s="85"/>
      <c r="CH89" s="85"/>
      <c r="CI89" s="85"/>
      <c r="CJ89" s="85"/>
      <c r="CK89" s="85"/>
      <c r="CL89" s="85"/>
      <c r="CM89" s="85"/>
      <c r="CN89" s="85"/>
      <c r="CO89" s="85"/>
      <c r="CP89" s="85"/>
      <c r="CQ89" s="85"/>
      <c r="CR89" s="85"/>
      <c r="CS89" s="90"/>
    </row>
    <row r="90" spans="69:97" s="1" customFormat="1" ht="11.25">
      <c r="BQ90" s="85"/>
      <c r="BR90" s="85"/>
      <c r="BS90" s="85"/>
      <c r="BT90" s="85"/>
      <c r="BU90" s="85"/>
      <c r="BV90" s="85"/>
      <c r="BW90" s="85"/>
      <c r="BX90" s="85"/>
      <c r="BY90" s="85"/>
      <c r="BZ90" s="85"/>
      <c r="CA90" s="85"/>
      <c r="CB90" s="85"/>
      <c r="CC90" s="85"/>
      <c r="CD90" s="85"/>
      <c r="CE90" s="85"/>
      <c r="CF90" s="85"/>
      <c r="CG90" s="85"/>
      <c r="CH90" s="85"/>
      <c r="CI90" s="85"/>
      <c r="CJ90" s="85"/>
      <c r="CK90" s="85"/>
      <c r="CL90" s="85"/>
      <c r="CM90" s="85"/>
      <c r="CN90" s="85"/>
      <c r="CO90" s="85"/>
      <c r="CP90" s="85"/>
      <c r="CQ90" s="85"/>
      <c r="CR90" s="85"/>
      <c r="CS90" s="90"/>
    </row>
    <row r="91" spans="69:97" s="1" customFormat="1" ht="11.25">
      <c r="BQ91" s="85"/>
      <c r="BR91" s="85"/>
      <c r="BS91" s="85"/>
      <c r="BT91" s="85"/>
      <c r="BU91" s="85"/>
      <c r="BV91" s="85"/>
      <c r="BW91" s="85"/>
      <c r="BX91" s="85"/>
      <c r="BY91" s="85"/>
      <c r="BZ91" s="85"/>
      <c r="CA91" s="85"/>
      <c r="CB91" s="85"/>
      <c r="CC91" s="85"/>
      <c r="CD91" s="85"/>
      <c r="CE91" s="85"/>
      <c r="CF91" s="85"/>
      <c r="CG91" s="85"/>
      <c r="CH91" s="85"/>
      <c r="CI91" s="85"/>
      <c r="CJ91" s="85"/>
      <c r="CK91" s="85"/>
      <c r="CL91" s="85"/>
      <c r="CM91" s="85"/>
      <c r="CN91" s="85"/>
      <c r="CO91" s="85"/>
      <c r="CP91" s="85"/>
      <c r="CQ91" s="85"/>
      <c r="CR91" s="85"/>
      <c r="CS91" s="90"/>
    </row>
    <row r="92" spans="69:97" s="1" customFormat="1" ht="11.25">
      <c r="BQ92" s="85"/>
      <c r="BR92" s="85"/>
      <c r="BS92" s="85"/>
      <c r="BT92" s="85"/>
      <c r="BU92" s="85"/>
      <c r="BV92" s="85"/>
      <c r="BW92" s="85"/>
      <c r="BX92" s="85"/>
      <c r="BY92" s="85"/>
      <c r="BZ92" s="85"/>
      <c r="CA92" s="85"/>
      <c r="CB92" s="85"/>
      <c r="CC92" s="85"/>
      <c r="CD92" s="85"/>
      <c r="CE92" s="85"/>
      <c r="CF92" s="85"/>
      <c r="CG92" s="85"/>
      <c r="CH92" s="85"/>
      <c r="CI92" s="85"/>
      <c r="CJ92" s="85"/>
      <c r="CK92" s="85"/>
      <c r="CL92" s="85"/>
      <c r="CM92" s="85"/>
      <c r="CN92" s="85"/>
      <c r="CO92" s="85"/>
      <c r="CP92" s="85"/>
      <c r="CQ92" s="85"/>
      <c r="CR92" s="85"/>
      <c r="CS92" s="90"/>
    </row>
    <row r="93" spans="69:97" s="1" customFormat="1" ht="11.25">
      <c r="BQ93" s="85"/>
      <c r="BR93" s="85"/>
      <c r="BS93" s="85"/>
      <c r="BT93" s="85"/>
      <c r="BU93" s="85"/>
      <c r="BV93" s="85"/>
      <c r="BW93" s="85"/>
      <c r="BX93" s="85"/>
      <c r="BY93" s="85"/>
      <c r="BZ93" s="85"/>
      <c r="CA93" s="85"/>
      <c r="CB93" s="85"/>
      <c r="CC93" s="85"/>
      <c r="CD93" s="85"/>
      <c r="CE93" s="85"/>
      <c r="CF93" s="85"/>
      <c r="CG93" s="85"/>
      <c r="CH93" s="85"/>
      <c r="CI93" s="85"/>
      <c r="CJ93" s="85"/>
      <c r="CK93" s="85"/>
      <c r="CL93" s="85"/>
      <c r="CM93" s="85"/>
      <c r="CN93" s="85"/>
      <c r="CO93" s="85"/>
      <c r="CP93" s="85"/>
      <c r="CQ93" s="85"/>
      <c r="CR93" s="85"/>
      <c r="CS93" s="90"/>
    </row>
    <row r="94" spans="69:97" s="1" customFormat="1" ht="11.25">
      <c r="BQ94" s="85"/>
      <c r="BR94" s="85"/>
      <c r="BS94" s="85"/>
      <c r="BT94" s="85"/>
      <c r="BU94" s="85"/>
      <c r="BV94" s="85"/>
      <c r="BW94" s="85"/>
      <c r="BX94" s="85"/>
      <c r="BY94" s="85"/>
      <c r="BZ94" s="85"/>
      <c r="CA94" s="85"/>
      <c r="CB94" s="85"/>
      <c r="CC94" s="85"/>
      <c r="CD94" s="85"/>
      <c r="CE94" s="85"/>
      <c r="CF94" s="85"/>
      <c r="CG94" s="85"/>
      <c r="CH94" s="85"/>
      <c r="CI94" s="85"/>
      <c r="CJ94" s="85"/>
      <c r="CK94" s="85"/>
      <c r="CL94" s="85"/>
      <c r="CM94" s="85"/>
      <c r="CN94" s="85"/>
      <c r="CO94" s="85"/>
      <c r="CP94" s="85"/>
      <c r="CQ94" s="85"/>
      <c r="CR94" s="85"/>
      <c r="CS94" s="90"/>
    </row>
    <row r="95" spans="69:97" s="1" customFormat="1" ht="11.25">
      <c r="BQ95" s="85"/>
      <c r="BR95" s="85"/>
      <c r="BS95" s="85"/>
      <c r="BT95" s="85"/>
      <c r="BU95" s="85"/>
      <c r="BV95" s="85"/>
      <c r="BW95" s="85"/>
      <c r="BX95" s="85"/>
      <c r="BY95" s="85"/>
      <c r="BZ95" s="85"/>
      <c r="CA95" s="85"/>
      <c r="CB95" s="85"/>
      <c r="CC95" s="85"/>
      <c r="CD95" s="85"/>
      <c r="CE95" s="85"/>
      <c r="CF95" s="85"/>
      <c r="CG95" s="85"/>
      <c r="CH95" s="85"/>
      <c r="CI95" s="85"/>
      <c r="CJ95" s="85"/>
      <c r="CK95" s="85"/>
      <c r="CL95" s="85"/>
      <c r="CM95" s="85"/>
      <c r="CN95" s="85"/>
      <c r="CO95" s="85"/>
      <c r="CP95" s="85"/>
      <c r="CQ95" s="85"/>
      <c r="CR95" s="85"/>
      <c r="CS95" s="90"/>
    </row>
    <row r="96" spans="69:97" s="1" customFormat="1" ht="11.25">
      <c r="BQ96" s="85"/>
      <c r="BR96" s="85"/>
      <c r="BS96" s="85"/>
      <c r="BT96" s="85"/>
      <c r="BU96" s="85"/>
      <c r="BV96" s="85"/>
      <c r="BW96" s="85"/>
      <c r="BX96" s="85"/>
      <c r="BY96" s="85"/>
      <c r="BZ96" s="85"/>
      <c r="CA96" s="85"/>
      <c r="CB96" s="85"/>
      <c r="CC96" s="85"/>
      <c r="CD96" s="85"/>
      <c r="CE96" s="85"/>
      <c r="CF96" s="85"/>
      <c r="CG96" s="85"/>
      <c r="CH96" s="85"/>
      <c r="CI96" s="85"/>
      <c r="CJ96" s="85"/>
      <c r="CK96" s="85"/>
      <c r="CL96" s="85"/>
      <c r="CM96" s="85"/>
      <c r="CN96" s="85"/>
      <c r="CO96" s="85"/>
      <c r="CP96" s="85"/>
      <c r="CQ96" s="85"/>
      <c r="CR96" s="85"/>
      <c r="CS96" s="90"/>
    </row>
    <row r="97" spans="69:97" s="1" customFormat="1" ht="11.25">
      <c r="BQ97" s="85"/>
      <c r="BR97" s="85"/>
      <c r="BS97" s="85"/>
      <c r="BT97" s="85"/>
      <c r="BU97" s="85"/>
      <c r="BV97" s="85"/>
      <c r="BW97" s="85"/>
      <c r="BX97" s="85"/>
      <c r="BY97" s="85"/>
      <c r="BZ97" s="85"/>
      <c r="CA97" s="85"/>
      <c r="CB97" s="85"/>
      <c r="CC97" s="85"/>
      <c r="CD97" s="85"/>
      <c r="CE97" s="85"/>
      <c r="CF97" s="85"/>
      <c r="CG97" s="85"/>
      <c r="CH97" s="85"/>
      <c r="CI97" s="85"/>
      <c r="CJ97" s="85"/>
      <c r="CK97" s="85"/>
      <c r="CL97" s="85"/>
      <c r="CM97" s="85"/>
      <c r="CN97" s="85"/>
      <c r="CO97" s="85"/>
      <c r="CP97" s="85"/>
      <c r="CQ97" s="85"/>
      <c r="CR97" s="85"/>
      <c r="CS97" s="90"/>
    </row>
    <row r="98" spans="69:97" s="1" customFormat="1" ht="11.2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90"/>
    </row>
    <row r="99" spans="69:97" s="1" customFormat="1" ht="11.25">
      <c r="BQ99" s="85"/>
      <c r="BR99" s="85"/>
      <c r="BS99" s="85"/>
      <c r="BT99" s="85"/>
      <c r="BU99" s="85"/>
      <c r="BV99" s="85"/>
      <c r="BW99" s="85"/>
      <c r="BX99" s="85"/>
      <c r="BY99" s="85"/>
      <c r="BZ99" s="85"/>
      <c r="CA99" s="85"/>
      <c r="CB99" s="85"/>
      <c r="CC99" s="85"/>
      <c r="CD99" s="85"/>
      <c r="CE99" s="85"/>
      <c r="CF99" s="85"/>
      <c r="CG99" s="85"/>
      <c r="CH99" s="85"/>
      <c r="CI99" s="85"/>
      <c r="CJ99" s="85"/>
      <c r="CK99" s="85"/>
      <c r="CL99" s="85"/>
      <c r="CM99" s="85"/>
      <c r="CN99" s="85"/>
      <c r="CO99" s="85"/>
      <c r="CP99" s="85"/>
      <c r="CQ99" s="85"/>
      <c r="CR99" s="85"/>
      <c r="CS99" s="90"/>
    </row>
    <row r="100" spans="69:97" s="1" customFormat="1" ht="11.25">
      <c r="BQ100" s="85"/>
      <c r="BR100" s="85"/>
      <c r="BS100" s="85"/>
      <c r="BT100" s="85"/>
      <c r="BU100" s="85"/>
      <c r="BV100" s="85"/>
      <c r="BW100" s="85"/>
      <c r="BX100" s="85"/>
      <c r="BY100" s="85"/>
      <c r="BZ100" s="85"/>
      <c r="CA100" s="85"/>
      <c r="CB100" s="85"/>
      <c r="CC100" s="85"/>
      <c r="CD100" s="85"/>
      <c r="CE100" s="85"/>
      <c r="CF100" s="85"/>
      <c r="CG100" s="85"/>
      <c r="CH100" s="85"/>
      <c r="CI100" s="85"/>
      <c r="CJ100" s="85"/>
      <c r="CK100" s="85"/>
      <c r="CL100" s="85"/>
      <c r="CM100" s="85"/>
      <c r="CN100" s="85"/>
      <c r="CO100" s="85"/>
      <c r="CP100" s="85"/>
      <c r="CQ100" s="85"/>
      <c r="CR100" s="85"/>
      <c r="CS100" s="90"/>
    </row>
    <row r="101" spans="69:97" s="1" customFormat="1" ht="11.25">
      <c r="BQ101" s="85"/>
      <c r="BR101" s="85"/>
      <c r="BS101" s="85"/>
      <c r="BT101" s="85"/>
      <c r="BU101" s="85"/>
      <c r="BV101" s="85"/>
      <c r="BW101" s="85"/>
      <c r="BX101" s="85"/>
      <c r="BY101" s="85"/>
      <c r="BZ101" s="85"/>
      <c r="CA101" s="85"/>
      <c r="CB101" s="85"/>
      <c r="CC101" s="85"/>
      <c r="CD101" s="85"/>
      <c r="CE101" s="85"/>
      <c r="CF101" s="85"/>
      <c r="CG101" s="85"/>
      <c r="CH101" s="85"/>
      <c r="CI101" s="85"/>
      <c r="CJ101" s="85"/>
      <c r="CK101" s="85"/>
      <c r="CL101" s="85"/>
      <c r="CM101" s="85"/>
      <c r="CN101" s="85"/>
      <c r="CO101" s="85"/>
      <c r="CP101" s="85"/>
      <c r="CQ101" s="85"/>
      <c r="CR101" s="85"/>
      <c r="CS101" s="90"/>
    </row>
    <row r="102" spans="69:97" s="1" customFormat="1" ht="11.25">
      <c r="BQ102" s="85"/>
      <c r="BR102" s="85"/>
      <c r="BS102" s="85"/>
      <c r="BT102" s="85"/>
      <c r="BU102" s="85"/>
      <c r="BV102" s="85"/>
      <c r="BW102" s="85"/>
      <c r="BX102" s="85"/>
      <c r="BY102" s="85"/>
      <c r="BZ102" s="85"/>
      <c r="CA102" s="85"/>
      <c r="CB102" s="85"/>
      <c r="CC102" s="85"/>
      <c r="CD102" s="85"/>
      <c r="CE102" s="85"/>
      <c r="CF102" s="85"/>
      <c r="CG102" s="85"/>
      <c r="CH102" s="85"/>
      <c r="CI102" s="85"/>
      <c r="CJ102" s="85"/>
      <c r="CK102" s="85"/>
      <c r="CL102" s="85"/>
      <c r="CM102" s="85"/>
      <c r="CN102" s="85"/>
      <c r="CO102" s="85"/>
      <c r="CP102" s="85"/>
      <c r="CQ102" s="85"/>
      <c r="CR102" s="85"/>
      <c r="CS102" s="90"/>
    </row>
    <row r="103" spans="69:97" s="1" customFormat="1" ht="11.2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5"/>
      <c r="CQ103" s="85"/>
      <c r="CR103" s="85"/>
      <c r="CS103" s="90"/>
    </row>
    <row r="104" spans="69:97" s="1" customFormat="1" ht="11.25">
      <c r="BQ104" s="85"/>
      <c r="BR104" s="85"/>
      <c r="BS104" s="85"/>
      <c r="BT104" s="85"/>
      <c r="BU104" s="85"/>
      <c r="BV104" s="85"/>
      <c r="BW104" s="85"/>
      <c r="BX104" s="85"/>
      <c r="BY104" s="85"/>
      <c r="BZ104" s="85"/>
      <c r="CA104" s="85"/>
      <c r="CB104" s="85"/>
      <c r="CC104" s="85"/>
      <c r="CD104" s="85"/>
      <c r="CE104" s="85"/>
      <c r="CF104" s="85"/>
      <c r="CG104" s="85"/>
      <c r="CH104" s="85"/>
      <c r="CI104" s="85"/>
      <c r="CJ104" s="85"/>
      <c r="CK104" s="85"/>
      <c r="CL104" s="85"/>
      <c r="CM104" s="85"/>
      <c r="CN104" s="85"/>
      <c r="CO104" s="85"/>
      <c r="CP104" s="85"/>
      <c r="CQ104" s="85"/>
      <c r="CR104" s="85"/>
      <c r="CS104" s="90"/>
    </row>
    <row r="105" spans="69:97" s="1" customFormat="1" ht="11.25">
      <c r="BQ105" s="85"/>
      <c r="BR105" s="85"/>
      <c r="BS105" s="85"/>
      <c r="BT105" s="85"/>
      <c r="BU105" s="85"/>
      <c r="BV105" s="85"/>
      <c r="BW105" s="85"/>
      <c r="BX105" s="85"/>
      <c r="BY105" s="85"/>
      <c r="BZ105" s="85"/>
      <c r="CA105" s="85"/>
      <c r="CB105" s="85"/>
      <c r="CC105" s="85"/>
      <c r="CD105" s="85"/>
      <c r="CE105" s="85"/>
      <c r="CF105" s="85"/>
      <c r="CG105" s="85"/>
      <c r="CH105" s="85"/>
      <c r="CI105" s="85"/>
      <c r="CJ105" s="85"/>
      <c r="CK105" s="85"/>
      <c r="CL105" s="85"/>
      <c r="CM105" s="85"/>
      <c r="CN105" s="85"/>
      <c r="CO105" s="85"/>
      <c r="CP105" s="85"/>
      <c r="CQ105" s="85"/>
      <c r="CR105" s="85"/>
      <c r="CS105" s="90"/>
    </row>
    <row r="106" spans="69:97" s="1" customFormat="1" ht="11.25">
      <c r="BQ106" s="85"/>
      <c r="BR106" s="85"/>
      <c r="BS106" s="85"/>
      <c r="BT106" s="85"/>
      <c r="BU106" s="85"/>
      <c r="BV106" s="85"/>
      <c r="BW106" s="85"/>
      <c r="BX106" s="85"/>
      <c r="BY106" s="85"/>
      <c r="BZ106" s="85"/>
      <c r="CA106" s="85"/>
      <c r="CB106" s="85"/>
      <c r="CC106" s="85"/>
      <c r="CD106" s="85"/>
      <c r="CE106" s="85"/>
      <c r="CF106" s="85"/>
      <c r="CG106" s="85"/>
      <c r="CH106" s="85"/>
      <c r="CI106" s="85"/>
      <c r="CJ106" s="85"/>
      <c r="CK106" s="85"/>
      <c r="CL106" s="85"/>
      <c r="CM106" s="85"/>
      <c r="CN106" s="85"/>
      <c r="CO106" s="85"/>
      <c r="CP106" s="85"/>
      <c r="CQ106" s="85"/>
      <c r="CR106" s="85"/>
      <c r="CS106" s="90"/>
    </row>
    <row r="107" spans="69:97" s="1" customFormat="1" ht="11.25">
      <c r="BQ107" s="85"/>
      <c r="BR107" s="85"/>
      <c r="BS107" s="85"/>
      <c r="BT107" s="85"/>
      <c r="BU107" s="85"/>
      <c r="BV107" s="85"/>
      <c r="BW107" s="85"/>
      <c r="BX107" s="85"/>
      <c r="BY107" s="85"/>
      <c r="BZ107" s="85"/>
      <c r="CA107" s="85"/>
      <c r="CB107" s="85"/>
      <c r="CC107" s="85"/>
      <c r="CD107" s="85"/>
      <c r="CE107" s="85"/>
      <c r="CF107" s="85"/>
      <c r="CG107" s="85"/>
      <c r="CH107" s="85"/>
      <c r="CI107" s="85"/>
      <c r="CJ107" s="85"/>
      <c r="CK107" s="85"/>
      <c r="CL107" s="85"/>
      <c r="CM107" s="85"/>
      <c r="CN107" s="85"/>
      <c r="CO107" s="85"/>
      <c r="CP107" s="85"/>
      <c r="CQ107" s="85"/>
      <c r="CR107" s="85"/>
      <c r="CS107" s="90"/>
    </row>
    <row r="108" spans="69:97" s="1" customFormat="1" ht="11.25">
      <c r="BQ108" s="85"/>
      <c r="BR108" s="85"/>
      <c r="BS108" s="85"/>
      <c r="BT108" s="85"/>
      <c r="BU108" s="85"/>
      <c r="BV108" s="85"/>
      <c r="BW108" s="85"/>
      <c r="BX108" s="85"/>
      <c r="BY108" s="85"/>
      <c r="BZ108" s="85"/>
      <c r="CA108" s="85"/>
      <c r="CB108" s="85"/>
      <c r="CC108" s="85"/>
      <c r="CD108" s="85"/>
      <c r="CE108" s="85"/>
      <c r="CF108" s="85"/>
      <c r="CG108" s="85"/>
      <c r="CH108" s="85"/>
      <c r="CI108" s="85"/>
      <c r="CJ108" s="85"/>
      <c r="CK108" s="85"/>
      <c r="CL108" s="85"/>
      <c r="CM108" s="85"/>
      <c r="CN108" s="85"/>
      <c r="CO108" s="85"/>
      <c r="CP108" s="85"/>
      <c r="CQ108" s="85"/>
      <c r="CR108" s="85"/>
      <c r="CS108" s="90"/>
    </row>
    <row r="109" spans="69:97" s="1" customFormat="1" ht="11.2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c r="CO109" s="85"/>
      <c r="CP109" s="85"/>
      <c r="CQ109" s="85"/>
      <c r="CR109" s="85"/>
      <c r="CS109" s="90"/>
    </row>
    <row r="110" spans="69:97" s="1" customFormat="1" ht="11.2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c r="CO110" s="85"/>
      <c r="CP110" s="85"/>
      <c r="CQ110" s="85"/>
      <c r="CR110" s="85"/>
      <c r="CS110" s="90"/>
    </row>
    <row r="111" spans="69:97" s="1" customFormat="1" ht="11.25">
      <c r="BQ111" s="85"/>
      <c r="BR111" s="85"/>
      <c r="BS111" s="85"/>
      <c r="BT111" s="85"/>
      <c r="BU111" s="85"/>
      <c r="BV111" s="85"/>
      <c r="BW111" s="85"/>
      <c r="BX111" s="85"/>
      <c r="BY111" s="85"/>
      <c r="BZ111" s="85"/>
      <c r="CA111" s="85"/>
      <c r="CB111" s="85"/>
      <c r="CC111" s="85"/>
      <c r="CD111" s="85"/>
      <c r="CE111" s="85"/>
      <c r="CF111" s="85"/>
      <c r="CG111" s="85"/>
      <c r="CH111" s="85"/>
      <c r="CI111" s="85"/>
      <c r="CJ111" s="85"/>
      <c r="CK111" s="85"/>
      <c r="CL111" s="85"/>
      <c r="CM111" s="85"/>
      <c r="CN111" s="85"/>
      <c r="CO111" s="85"/>
      <c r="CP111" s="85"/>
      <c r="CQ111" s="85"/>
      <c r="CR111" s="85"/>
      <c r="CS111" s="90"/>
    </row>
    <row r="112" spans="69:97" s="1" customFormat="1" ht="11.25">
      <c r="BQ112" s="85"/>
      <c r="BR112" s="85"/>
      <c r="BS112" s="85"/>
      <c r="BT112" s="85"/>
      <c r="BU112" s="85"/>
      <c r="BV112" s="85"/>
      <c r="BW112" s="85"/>
      <c r="BX112" s="85"/>
      <c r="BY112" s="85"/>
      <c r="BZ112" s="85"/>
      <c r="CA112" s="85"/>
      <c r="CB112" s="85"/>
      <c r="CC112" s="85"/>
      <c r="CD112" s="85"/>
      <c r="CE112" s="85"/>
      <c r="CF112" s="85"/>
      <c r="CG112" s="85"/>
      <c r="CH112" s="85"/>
      <c r="CI112" s="85"/>
      <c r="CJ112" s="85"/>
      <c r="CK112" s="85"/>
      <c r="CL112" s="85"/>
      <c r="CM112" s="85"/>
      <c r="CN112" s="85"/>
      <c r="CO112" s="85"/>
      <c r="CP112" s="85"/>
      <c r="CQ112" s="85"/>
      <c r="CR112" s="85"/>
      <c r="CS112" s="90"/>
    </row>
    <row r="113" spans="69:97" s="1" customFormat="1" ht="11.25">
      <c r="BQ113" s="85"/>
      <c r="BR113" s="85"/>
      <c r="BS113" s="85"/>
      <c r="BT113" s="85"/>
      <c r="BU113" s="85"/>
      <c r="BV113" s="85"/>
      <c r="BW113" s="85"/>
      <c r="BX113" s="85"/>
      <c r="BY113" s="85"/>
      <c r="BZ113" s="85"/>
      <c r="CA113" s="85"/>
      <c r="CB113" s="85"/>
      <c r="CC113" s="85"/>
      <c r="CD113" s="85"/>
      <c r="CE113" s="85"/>
      <c r="CF113" s="85"/>
      <c r="CG113" s="85"/>
      <c r="CH113" s="85"/>
      <c r="CI113" s="85"/>
      <c r="CJ113" s="85"/>
      <c r="CK113" s="85"/>
      <c r="CL113" s="85"/>
      <c r="CM113" s="85"/>
      <c r="CN113" s="85"/>
      <c r="CO113" s="85"/>
      <c r="CP113" s="85"/>
      <c r="CQ113" s="85"/>
      <c r="CR113" s="85"/>
      <c r="CS113" s="90"/>
    </row>
    <row r="114" spans="69:97" s="1" customFormat="1" ht="11.25">
      <c r="BQ114" s="85"/>
      <c r="BR114" s="85"/>
      <c r="BS114" s="85"/>
      <c r="BT114" s="85"/>
      <c r="BU114" s="85"/>
      <c r="BV114" s="85"/>
      <c r="BW114" s="85"/>
      <c r="BX114" s="85"/>
      <c r="BY114" s="85"/>
      <c r="BZ114" s="85"/>
      <c r="CA114" s="85"/>
      <c r="CB114" s="85"/>
      <c r="CC114" s="85"/>
      <c r="CD114" s="85"/>
      <c r="CE114" s="85"/>
      <c r="CF114" s="85"/>
      <c r="CG114" s="85"/>
      <c r="CH114" s="85"/>
      <c r="CI114" s="85"/>
      <c r="CJ114" s="85"/>
      <c r="CK114" s="85"/>
      <c r="CL114" s="85"/>
      <c r="CM114" s="85"/>
      <c r="CN114" s="85"/>
      <c r="CO114" s="85"/>
      <c r="CP114" s="85"/>
      <c r="CQ114" s="85"/>
      <c r="CR114" s="85"/>
      <c r="CS114" s="90"/>
    </row>
    <row r="115" spans="69:97" s="1" customFormat="1" ht="11.25">
      <c r="BQ115" s="85"/>
      <c r="BR115" s="85"/>
      <c r="BS115" s="85"/>
      <c r="BT115" s="85"/>
      <c r="BU115" s="85"/>
      <c r="BV115" s="85"/>
      <c r="BW115" s="85"/>
      <c r="BX115" s="85"/>
      <c r="BY115" s="85"/>
      <c r="BZ115" s="85"/>
      <c r="CA115" s="85"/>
      <c r="CB115" s="85"/>
      <c r="CC115" s="85"/>
      <c r="CD115" s="85"/>
      <c r="CE115" s="85"/>
      <c r="CF115" s="85"/>
      <c r="CG115" s="85"/>
      <c r="CH115" s="85"/>
      <c r="CI115" s="85"/>
      <c r="CJ115" s="85"/>
      <c r="CK115" s="85"/>
      <c r="CL115" s="85"/>
      <c r="CM115" s="85"/>
      <c r="CN115" s="85"/>
      <c r="CO115" s="85"/>
      <c r="CP115" s="85"/>
      <c r="CQ115" s="85"/>
      <c r="CR115" s="85"/>
      <c r="CS115" s="90"/>
    </row>
    <row r="116" spans="69:97" s="1" customFormat="1" ht="11.25">
      <c r="BQ116" s="85"/>
      <c r="BR116" s="85"/>
      <c r="BS116" s="85"/>
      <c r="BT116" s="85"/>
      <c r="BU116" s="85"/>
      <c r="BV116" s="85"/>
      <c r="BW116" s="85"/>
      <c r="BX116" s="85"/>
      <c r="BY116" s="85"/>
      <c r="BZ116" s="85"/>
      <c r="CA116" s="85"/>
      <c r="CB116" s="85"/>
      <c r="CC116" s="85"/>
      <c r="CD116" s="85"/>
      <c r="CE116" s="85"/>
      <c r="CF116" s="85"/>
      <c r="CG116" s="85"/>
      <c r="CH116" s="85"/>
      <c r="CI116" s="85"/>
      <c r="CJ116" s="85"/>
      <c r="CK116" s="85"/>
      <c r="CL116" s="85"/>
      <c r="CM116" s="85"/>
      <c r="CN116" s="85"/>
      <c r="CO116" s="85"/>
      <c r="CP116" s="85"/>
      <c r="CQ116" s="85"/>
      <c r="CR116" s="85"/>
      <c r="CS116" s="90"/>
    </row>
    <row r="117" spans="69:115" ht="12.75">
      <c r="BQ117" s="85"/>
      <c r="BR117" s="85"/>
      <c r="BS117" s="85"/>
      <c r="BT117" s="85"/>
      <c r="BU117" s="85"/>
      <c r="BV117" s="85"/>
      <c r="BW117" s="85"/>
      <c r="BX117" s="85"/>
      <c r="BY117" s="85"/>
      <c r="BZ117" s="85"/>
      <c r="CA117" s="85"/>
      <c r="CB117" s="85"/>
      <c r="CC117" s="85"/>
      <c r="CD117" s="85"/>
      <c r="CE117" s="85"/>
      <c r="CF117" s="85"/>
      <c r="CG117" s="85"/>
      <c r="CH117" s="85"/>
      <c r="CI117" s="85"/>
      <c r="CJ117" s="85"/>
      <c r="CK117" s="85"/>
      <c r="CL117" s="85"/>
      <c r="CM117" s="85"/>
      <c r="CN117" s="85"/>
      <c r="CO117" s="85"/>
      <c r="CP117" s="85"/>
      <c r="CQ117" s="85"/>
      <c r="CR117" s="85"/>
      <c r="CS117" s="90"/>
      <c r="CT117" s="1"/>
      <c r="CU117" s="1"/>
      <c r="CV117" s="1"/>
      <c r="CW117" s="1"/>
      <c r="CX117" s="1"/>
      <c r="CY117" s="1"/>
      <c r="CZ117" s="1"/>
      <c r="DA117" s="1"/>
      <c r="DB117" s="1"/>
      <c r="DC117" s="1"/>
      <c r="DD117" s="1"/>
      <c r="DE117" s="1"/>
      <c r="DF117" s="1"/>
      <c r="DG117" s="1"/>
      <c r="DH117" s="1"/>
      <c r="DI117" s="1"/>
      <c r="DJ117" s="1"/>
      <c r="DK117" s="1"/>
    </row>
    <row r="118" ht="12.75">
      <c r="CL118" s="85"/>
    </row>
    <row r="119" ht="12.75">
      <c r="CL119" s="85"/>
    </row>
  </sheetData>
  <sheetProtection/>
  <mergeCells count="211">
    <mergeCell ref="K81:AR81"/>
    <mergeCell ref="B82:AR82"/>
    <mergeCell ref="Z67:AB67"/>
    <mergeCell ref="AC67:AG67"/>
    <mergeCell ref="B68:K68"/>
    <mergeCell ref="L68:Y68"/>
    <mergeCell ref="Z68:AB68"/>
    <mergeCell ref="AC68:AG68"/>
    <mergeCell ref="B81:J81"/>
    <mergeCell ref="B67:K67"/>
    <mergeCell ref="H47:M47"/>
    <mergeCell ref="N47:S47"/>
    <mergeCell ref="T47:X47"/>
    <mergeCell ref="Z66:AB66"/>
    <mergeCell ref="B65:AG65"/>
    <mergeCell ref="AC66:AG66"/>
    <mergeCell ref="B66:K66"/>
    <mergeCell ref="B59:AE59"/>
    <mergeCell ref="B61:AE61"/>
    <mergeCell ref="L66:Y66"/>
    <mergeCell ref="J79:R79"/>
    <mergeCell ref="L67:Y67"/>
    <mergeCell ref="B76:AG78"/>
    <mergeCell ref="J73:P73"/>
    <mergeCell ref="H74:I74"/>
    <mergeCell ref="W73:AE73"/>
    <mergeCell ref="W71:AE71"/>
    <mergeCell ref="N46:S46"/>
    <mergeCell ref="B57:AE57"/>
    <mergeCell ref="Y47:AF47"/>
    <mergeCell ref="B63:F63"/>
    <mergeCell ref="B79:G79"/>
    <mergeCell ref="B72:D72"/>
    <mergeCell ref="B73:I73"/>
    <mergeCell ref="B74:G74"/>
    <mergeCell ref="H79:I79"/>
    <mergeCell ref="E72:K72"/>
    <mergeCell ref="T45:X45"/>
    <mergeCell ref="H43:M43"/>
    <mergeCell ref="H44:M44"/>
    <mergeCell ref="H45:M45"/>
    <mergeCell ref="V79:AD79"/>
    <mergeCell ref="S79:U79"/>
    <mergeCell ref="Y45:AF45"/>
    <mergeCell ref="Y46:AF46"/>
    <mergeCell ref="G63:AE63"/>
    <mergeCell ref="T46:X46"/>
    <mergeCell ref="H46:M46"/>
    <mergeCell ref="N45:S45"/>
    <mergeCell ref="B54:P54"/>
    <mergeCell ref="Q54:AE54"/>
    <mergeCell ref="B42:G47"/>
    <mergeCell ref="G51:U51"/>
    <mergeCell ref="B51:F51"/>
    <mergeCell ref="T43:X43"/>
    <mergeCell ref="Y42:AF42"/>
    <mergeCell ref="Y43:AF43"/>
    <mergeCell ref="Y44:AF44"/>
    <mergeCell ref="Z40:AA40"/>
    <mergeCell ref="AB40:AF40"/>
    <mergeCell ref="M40:Y40"/>
    <mergeCell ref="N42:S42"/>
    <mergeCell ref="N43:S43"/>
    <mergeCell ref="N44:S44"/>
    <mergeCell ref="T42:X42"/>
    <mergeCell ref="T44:X44"/>
    <mergeCell ref="AG32:AH32"/>
    <mergeCell ref="B33:L33"/>
    <mergeCell ref="M33:W33"/>
    <mergeCell ref="X33:AA33"/>
    <mergeCell ref="B32:L32"/>
    <mergeCell ref="M32:W32"/>
    <mergeCell ref="X32:AA32"/>
    <mergeCell ref="AB32:AD32"/>
    <mergeCell ref="AE32:AF32"/>
    <mergeCell ref="B23:Q23"/>
    <mergeCell ref="AB33:AD33"/>
    <mergeCell ref="AE33:AF33"/>
    <mergeCell ref="X28:AA28"/>
    <mergeCell ref="AB28:AD28"/>
    <mergeCell ref="B29:L29"/>
    <mergeCell ref="X29:AA29"/>
    <mergeCell ref="AB29:AD29"/>
    <mergeCell ref="AG33:AH33"/>
    <mergeCell ref="B14:F14"/>
    <mergeCell ref="B15:F15"/>
    <mergeCell ref="B16:E16"/>
    <mergeCell ref="G14:AR14"/>
    <mergeCell ref="G15:AR15"/>
    <mergeCell ref="F16:AR16"/>
    <mergeCell ref="B28:L28"/>
    <mergeCell ref="AG28:AH28"/>
    <mergeCell ref="B19:Q19"/>
    <mergeCell ref="B9:E9"/>
    <mergeCell ref="AK9:AR9"/>
    <mergeCell ref="B11:D11"/>
    <mergeCell ref="E11:X11"/>
    <mergeCell ref="B13:I13"/>
    <mergeCell ref="Y10:AA10"/>
    <mergeCell ref="AB10:AR10"/>
    <mergeCell ref="B12:I12"/>
    <mergeCell ref="B10:D10"/>
    <mergeCell ref="J12:Y12"/>
    <mergeCell ref="U9:X9"/>
    <mergeCell ref="AF9:AJ9"/>
    <mergeCell ref="F9:T9"/>
    <mergeCell ref="Y9:AE9"/>
    <mergeCell ref="J13:Y13"/>
    <mergeCell ref="Z13:AF13"/>
    <mergeCell ref="AG13:AR13"/>
    <mergeCell ref="Z12:AB12"/>
    <mergeCell ref="AC12:AR12"/>
    <mergeCell ref="E10:X10"/>
    <mergeCell ref="B8:M8"/>
    <mergeCell ref="AI8:AM8"/>
    <mergeCell ref="AN8:AR8"/>
    <mergeCell ref="N8:AH8"/>
    <mergeCell ref="B1:AR1"/>
    <mergeCell ref="B2:AR2"/>
    <mergeCell ref="B3:AR3"/>
    <mergeCell ref="B4:AR4"/>
    <mergeCell ref="AC6:AG6"/>
    <mergeCell ref="AH6:AR6"/>
    <mergeCell ref="AG30:AH30"/>
    <mergeCell ref="M29:W29"/>
    <mergeCell ref="M30:W30"/>
    <mergeCell ref="AG27:AH27"/>
    <mergeCell ref="AE28:AF28"/>
    <mergeCell ref="M27:W27"/>
    <mergeCell ref="AM27:AN27"/>
    <mergeCell ref="AM28:AN28"/>
    <mergeCell ref="AG36:AH36"/>
    <mergeCell ref="AE34:AF34"/>
    <mergeCell ref="B35:L35"/>
    <mergeCell ref="AG29:AH29"/>
    <mergeCell ref="AG34:AH34"/>
    <mergeCell ref="M35:W35"/>
    <mergeCell ref="X35:AA35"/>
    <mergeCell ref="AB35:AD35"/>
    <mergeCell ref="AE35:AF35"/>
    <mergeCell ref="AG35:AH35"/>
    <mergeCell ref="AG37:AH37"/>
    <mergeCell ref="B30:L30"/>
    <mergeCell ref="X30:AA30"/>
    <mergeCell ref="AB30:AD30"/>
    <mergeCell ref="AE30:AF30"/>
    <mergeCell ref="B36:L36"/>
    <mergeCell ref="M36:W36"/>
    <mergeCell ref="X36:AA36"/>
    <mergeCell ref="AB36:AD36"/>
    <mergeCell ref="AE36:AF36"/>
    <mergeCell ref="B31:L31"/>
    <mergeCell ref="X31:AA31"/>
    <mergeCell ref="AB31:AD31"/>
    <mergeCell ref="M37:W37"/>
    <mergeCell ref="B34:L34"/>
    <mergeCell ref="M34:W34"/>
    <mergeCell ref="X34:AA34"/>
    <mergeCell ref="AB34:AD34"/>
    <mergeCell ref="M31:W31"/>
    <mergeCell ref="B41:F41"/>
    <mergeCell ref="H42:M42"/>
    <mergeCell ref="B37:L37"/>
    <mergeCell ref="M41:P41"/>
    <mergeCell ref="G41:L41"/>
    <mergeCell ref="B40:L40"/>
    <mergeCell ref="B27:L27"/>
    <mergeCell ref="X27:AA27"/>
    <mergeCell ref="AB27:AD27"/>
    <mergeCell ref="Q41:T41"/>
    <mergeCell ref="U41:Y41"/>
    <mergeCell ref="Z41:AF41"/>
    <mergeCell ref="X37:AA37"/>
    <mergeCell ref="AB37:AD37"/>
    <mergeCell ref="AE37:AF37"/>
    <mergeCell ref="AE27:AF27"/>
    <mergeCell ref="M28:W28"/>
    <mergeCell ref="AM31:AN31"/>
    <mergeCell ref="AM32:AN32"/>
    <mergeCell ref="AM29:AN29"/>
    <mergeCell ref="AM30:AN30"/>
    <mergeCell ref="AI31:AJ31"/>
    <mergeCell ref="AI32:AJ32"/>
    <mergeCell ref="AE29:AF29"/>
    <mergeCell ref="AE31:AF31"/>
    <mergeCell ref="AG31:AH31"/>
    <mergeCell ref="AM33:AN33"/>
    <mergeCell ref="AM34:AN34"/>
    <mergeCell ref="AK27:AL27"/>
    <mergeCell ref="AK28:AL28"/>
    <mergeCell ref="AK29:AL29"/>
    <mergeCell ref="AK30:AL30"/>
    <mergeCell ref="AK31:AL31"/>
    <mergeCell ref="AK32:AL32"/>
    <mergeCell ref="AK33:AL33"/>
    <mergeCell ref="AK34:AL34"/>
    <mergeCell ref="AM35:AN35"/>
    <mergeCell ref="AM36:AN36"/>
    <mergeCell ref="AI36:AJ36"/>
    <mergeCell ref="AI37:AJ37"/>
    <mergeCell ref="AK35:AL35"/>
    <mergeCell ref="AK36:AL36"/>
    <mergeCell ref="AK37:AL37"/>
    <mergeCell ref="AM37:AN37"/>
    <mergeCell ref="AI35:AJ35"/>
    <mergeCell ref="AI33:AJ33"/>
    <mergeCell ref="AI34:AJ34"/>
    <mergeCell ref="AI27:AJ27"/>
    <mergeCell ref="AI28:AJ28"/>
    <mergeCell ref="AI29:AJ29"/>
    <mergeCell ref="AI30:AJ30"/>
  </mergeCells>
  <dataValidations count="15">
    <dataValidation type="list" allowBlank="1" showInputMessage="1" showErrorMessage="1" sqref="X28:Z38">
      <formula1>$BT$1:$BT$5</formula1>
    </dataValidation>
    <dataValidation type="list" allowBlank="1" showInputMessage="1" showErrorMessage="1" sqref="AB28:AC38">
      <formula1>$BV$1:$BV$6</formula1>
    </dataValidation>
    <dataValidation type="list" allowBlank="1" showInputMessage="1" showErrorMessage="1" sqref="AH37:AH38 AE28:AG38 H74:I74 AH28:AH30 AS41:AS48 AM28:AN37 AJ37 AI28:AI37 AJ28:AJ30 AL37 AK28:AK37 AL28:AL30 AC67:AG68">
      <formula1>$BX$1:$BX$2</formula1>
    </dataValidation>
    <dataValidation type="list" showInputMessage="1" showErrorMessage="1" sqref="B19:Q19">
      <formula1>$BZ$1:$BZ$2</formula1>
    </dataValidation>
    <dataValidation type="list" showInputMessage="1" showErrorMessage="1" sqref="B23:Q23">
      <formula1>$CB$1:$CB$6</formula1>
    </dataValidation>
    <dataValidation type="list" showInputMessage="1" showErrorMessage="1" sqref="Q54:AE54">
      <formula1>$CJ$1:$CJ$3</formula1>
    </dataValidation>
    <dataValidation type="list" allowBlank="1" showInputMessage="1" showErrorMessage="1" sqref="Z41:AF41">
      <formula1>$CN$1:$CN$12</formula1>
    </dataValidation>
    <dataValidation type="list" allowBlank="1" showInputMessage="1" showErrorMessage="1" sqref="W73:AE73">
      <formula1>$CP$1:$CP$2</formula1>
    </dataValidation>
    <dataValidation type="list" allowBlank="1" showInputMessage="1" showErrorMessage="1" sqref="W71:AE71">
      <formula1>$CR$1:$CR$2</formula1>
    </dataValidation>
    <dataValidation type="list" allowBlank="1" showInputMessage="1" showErrorMessage="1" sqref="B79:G79">
      <formula1>$CJ$1:$CJ$2</formula1>
    </dataValidation>
    <dataValidation type="list" allowBlank="1" showInputMessage="1" showErrorMessage="1" sqref="V79:AD79">
      <formula1>$CF$1:$CF$8</formula1>
    </dataValidation>
    <dataValidation type="list" allowBlank="1" showInputMessage="1" showErrorMessage="1" sqref="J79:R79">
      <formula1>$CD$1:$CD$7</formula1>
    </dataValidation>
    <dataValidation type="list" showInputMessage="1" showErrorMessage="1" sqref="B54:P54">
      <formula1>$CH$1:$CH$5</formula1>
    </dataValidation>
    <dataValidation type="list" showInputMessage="1" showErrorMessage="1" sqref="G51:U51">
      <formula1>$CP$1:$CP$19</formula1>
    </dataValidation>
    <dataValidation type="list" showInputMessage="1" showErrorMessage="1" sqref="B61:AE61 B57:AE57 B59:AE59">
      <formula1>$CL$1:$CL$12</formula1>
    </dataValidation>
  </dataValidations>
  <printOptions/>
  <pageMargins left="0.75" right="0.75" top="1" bottom="1" header="0" footer="0"/>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dimension ref="A1:BR68"/>
  <sheetViews>
    <sheetView tabSelected="1" zoomScalePageLayoutView="0" workbookViewId="0" topLeftCell="A1">
      <selection activeCell="BS5" sqref="BS5"/>
    </sheetView>
  </sheetViews>
  <sheetFormatPr defaultColWidth="1.7109375" defaultRowHeight="12.75"/>
  <sheetData>
    <row r="1" spans="1:61" ht="15.75">
      <c r="A1" s="273" t="s">
        <v>94</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row>
    <row r="2" spans="1:61" ht="15.75">
      <c r="A2" s="132" t="s">
        <v>95</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row>
    <row r="3" spans="1:61" ht="12.75">
      <c r="A3" s="133" t="s">
        <v>96</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row>
    <row r="4" spans="1:61" ht="12.75">
      <c r="A4" s="134">
        <f>+'Captura Formato'!B4</f>
        <v>0</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row>
    <row r="6" spans="1:61" ht="27.75" customHeight="1">
      <c r="A6" s="274" t="s">
        <v>108</v>
      </c>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row>
    <row r="7" spans="46:61" ht="12.75">
      <c r="AT7" s="215" t="s">
        <v>93</v>
      </c>
      <c r="AU7" s="215"/>
      <c r="AV7" s="215"/>
      <c r="AW7" s="215"/>
      <c r="AX7" s="215"/>
      <c r="AY7" s="282">
        <f>+'Captura Formato'!AH6</f>
        <v>41927</v>
      </c>
      <c r="AZ7" s="282"/>
      <c r="BA7" s="282"/>
      <c r="BB7" s="282"/>
      <c r="BC7" s="282"/>
      <c r="BD7" s="282"/>
      <c r="BE7" s="282"/>
      <c r="BF7" s="282"/>
      <c r="BG7" s="282"/>
      <c r="BH7" s="282"/>
      <c r="BI7" s="282"/>
    </row>
    <row r="8" spans="1:61" ht="13.5" thickBot="1">
      <c r="A8" s="2" t="s">
        <v>109</v>
      </c>
      <c r="AT8" s="203" t="s">
        <v>125</v>
      </c>
      <c r="AU8" s="204"/>
      <c r="AV8" s="204"/>
      <c r="AW8" s="204"/>
      <c r="AX8" s="204"/>
      <c r="AY8" s="204"/>
      <c r="AZ8" s="204"/>
      <c r="BA8" s="204"/>
      <c r="BB8" s="204"/>
      <c r="BC8" s="204"/>
      <c r="BD8" s="278"/>
      <c r="BE8" s="278"/>
      <c r="BF8" s="278"/>
      <c r="BG8" s="278"/>
      <c r="BH8" s="278"/>
      <c r="BI8" s="279"/>
    </row>
    <row r="9" spans="1:68" ht="13.5" thickBot="1">
      <c r="A9" s="275" t="s">
        <v>110</v>
      </c>
      <c r="B9" s="276"/>
      <c r="C9" s="276"/>
      <c r="D9" s="276"/>
      <c r="E9" s="276"/>
      <c r="F9" s="276"/>
      <c r="G9" s="276"/>
      <c r="H9" s="276"/>
      <c r="I9" s="276"/>
      <c r="J9" s="276"/>
      <c r="K9" s="276"/>
      <c r="L9" s="276"/>
      <c r="M9" s="281">
        <f>+'Captura Formato'!N8</f>
        <v>0</v>
      </c>
      <c r="N9" s="281"/>
      <c r="O9" s="281"/>
      <c r="P9" s="281"/>
      <c r="Q9" s="281"/>
      <c r="R9" s="281"/>
      <c r="S9" s="281"/>
      <c r="T9" s="281"/>
      <c r="U9" s="281"/>
      <c r="V9" s="281"/>
      <c r="W9" s="281"/>
      <c r="X9" s="281"/>
      <c r="Y9" s="281"/>
      <c r="Z9" s="281"/>
      <c r="AA9" s="281"/>
      <c r="AB9" s="281"/>
      <c r="AC9" s="281"/>
      <c r="AD9" s="281"/>
      <c r="AE9" s="281"/>
      <c r="AF9" s="281"/>
      <c r="AG9" s="281"/>
      <c r="AH9" s="276" t="s">
        <v>111</v>
      </c>
      <c r="AI9" s="276"/>
      <c r="AJ9" s="276"/>
      <c r="AK9" s="276"/>
      <c r="AL9" s="276"/>
      <c r="AM9" s="277">
        <f>+'Captura Formato'!AN8</f>
        <v>0</v>
      </c>
      <c r="AN9" s="277"/>
      <c r="AO9" s="277"/>
      <c r="AP9" s="277"/>
      <c r="AQ9" s="277"/>
      <c r="AR9" s="36"/>
      <c r="AS9" s="6"/>
      <c r="AT9" s="280" t="s">
        <v>126</v>
      </c>
      <c r="AU9" s="280"/>
      <c r="AV9" s="280"/>
      <c r="AW9" s="280"/>
      <c r="AX9" s="280"/>
      <c r="AY9" s="280"/>
      <c r="AZ9" s="280"/>
      <c r="BA9" s="280"/>
      <c r="BB9" s="280"/>
      <c r="BC9" s="280"/>
      <c r="BD9" s="280"/>
      <c r="BE9" s="280"/>
      <c r="BF9" s="280"/>
      <c r="BG9" s="280"/>
      <c r="BH9" s="280"/>
      <c r="BI9" s="280"/>
      <c r="BJ9" s="6"/>
      <c r="BK9" s="6"/>
      <c r="BL9" s="6"/>
      <c r="BM9" s="6"/>
      <c r="BN9" s="6"/>
      <c r="BO9" s="6"/>
      <c r="BP9" s="6"/>
    </row>
    <row r="10" spans="1:68" ht="12.75">
      <c r="A10" s="265" t="s">
        <v>112</v>
      </c>
      <c r="B10" s="144"/>
      <c r="C10" s="144"/>
      <c r="D10" s="144"/>
      <c r="E10" s="268">
        <f>+'Captura Formato'!F9</f>
        <v>0</v>
      </c>
      <c r="F10" s="268"/>
      <c r="G10" s="268"/>
      <c r="H10" s="268"/>
      <c r="I10" s="268"/>
      <c r="J10" s="268"/>
      <c r="K10" s="268"/>
      <c r="L10" s="268"/>
      <c r="M10" s="268"/>
      <c r="N10" s="268"/>
      <c r="O10" s="268"/>
      <c r="P10" s="268"/>
      <c r="Q10" s="268"/>
      <c r="R10" s="268"/>
      <c r="S10" s="268"/>
      <c r="T10" s="144" t="s">
        <v>113</v>
      </c>
      <c r="U10" s="144"/>
      <c r="V10" s="144"/>
      <c r="W10" s="144"/>
      <c r="X10" s="272">
        <f>+'Captura Formato'!Y9</f>
        <v>0</v>
      </c>
      <c r="Y10" s="272"/>
      <c r="Z10" s="272"/>
      <c r="AA10" s="272"/>
      <c r="AB10" s="272"/>
      <c r="AC10" s="272"/>
      <c r="AD10" s="272"/>
      <c r="AE10" s="144" t="s">
        <v>114</v>
      </c>
      <c r="AF10" s="144"/>
      <c r="AG10" s="144"/>
      <c r="AH10" s="144"/>
      <c r="AI10" s="144"/>
      <c r="AJ10" s="268">
        <f>+'Captura Formato'!AK9</f>
        <v>0</v>
      </c>
      <c r="AK10" s="268"/>
      <c r="AL10" s="268"/>
      <c r="AM10" s="268"/>
      <c r="AN10" s="268"/>
      <c r="AO10" s="268"/>
      <c r="AP10" s="268"/>
      <c r="AQ10" s="268"/>
      <c r="AR10" s="37"/>
      <c r="AS10" s="7"/>
      <c r="AT10" s="217"/>
      <c r="AU10" s="218"/>
      <c r="AV10" s="218"/>
      <c r="AW10" s="218"/>
      <c r="AX10" s="218"/>
      <c r="AY10" s="218"/>
      <c r="AZ10" s="218"/>
      <c r="BA10" s="218"/>
      <c r="BB10" s="218"/>
      <c r="BC10" s="218"/>
      <c r="BD10" s="218"/>
      <c r="BE10" s="218"/>
      <c r="BF10" s="218"/>
      <c r="BG10" s="218"/>
      <c r="BH10" s="218"/>
      <c r="BI10" s="219"/>
      <c r="BJ10" s="6"/>
      <c r="BK10" s="6"/>
      <c r="BL10" s="6"/>
      <c r="BM10" s="6"/>
      <c r="BN10" s="6"/>
      <c r="BO10" s="6"/>
      <c r="BP10" s="6"/>
    </row>
    <row r="11" spans="1:68" ht="12.75">
      <c r="A11" s="270" t="s">
        <v>115</v>
      </c>
      <c r="B11" s="146"/>
      <c r="C11" s="146"/>
      <c r="D11" s="271">
        <f>+'Captura Formato'!E10</f>
        <v>0</v>
      </c>
      <c r="E11" s="271"/>
      <c r="F11" s="271"/>
      <c r="G11" s="271"/>
      <c r="H11" s="271"/>
      <c r="I11" s="271"/>
      <c r="J11" s="271"/>
      <c r="K11" s="271"/>
      <c r="L11" s="271"/>
      <c r="M11" s="271"/>
      <c r="N11" s="271"/>
      <c r="O11" s="271"/>
      <c r="P11" s="271"/>
      <c r="Q11" s="271"/>
      <c r="R11" s="271"/>
      <c r="S11" s="271"/>
      <c r="T11" s="271"/>
      <c r="U11" s="271"/>
      <c r="V11" s="271"/>
      <c r="W11" s="271"/>
      <c r="X11" s="146" t="s">
        <v>116</v>
      </c>
      <c r="Y11" s="146"/>
      <c r="Z11" s="146"/>
      <c r="AA11" s="271">
        <f>+'Captura Formato'!AB10</f>
        <v>0</v>
      </c>
      <c r="AB11" s="271"/>
      <c r="AC11" s="271"/>
      <c r="AD11" s="271"/>
      <c r="AE11" s="271"/>
      <c r="AF11" s="271"/>
      <c r="AG11" s="271"/>
      <c r="AH11" s="271"/>
      <c r="AI11" s="271"/>
      <c r="AJ11" s="271"/>
      <c r="AK11" s="271"/>
      <c r="AL11" s="271"/>
      <c r="AM11" s="271"/>
      <c r="AN11" s="271"/>
      <c r="AO11" s="271"/>
      <c r="AP11" s="271"/>
      <c r="AQ11" s="271"/>
      <c r="AR11" s="37"/>
      <c r="AS11" s="7"/>
      <c r="AT11" s="220"/>
      <c r="AU11" s="221"/>
      <c r="AV11" s="221"/>
      <c r="AW11" s="221"/>
      <c r="AX11" s="221"/>
      <c r="AY11" s="221"/>
      <c r="AZ11" s="221"/>
      <c r="BA11" s="221"/>
      <c r="BB11" s="221"/>
      <c r="BC11" s="221"/>
      <c r="BD11" s="221"/>
      <c r="BE11" s="221"/>
      <c r="BF11" s="221"/>
      <c r="BG11" s="221"/>
      <c r="BH11" s="221"/>
      <c r="BI11" s="222"/>
      <c r="BJ11" s="6"/>
      <c r="BK11" s="6"/>
      <c r="BL11" s="6"/>
      <c r="BM11" s="6"/>
      <c r="BN11" s="6"/>
      <c r="BO11" s="6"/>
      <c r="BP11" s="6"/>
    </row>
    <row r="12" spans="1:68" s="1" customFormat="1" ht="11.25">
      <c r="A12" s="265" t="s">
        <v>122</v>
      </c>
      <c r="B12" s="144"/>
      <c r="C12" s="144"/>
      <c r="D12" s="144"/>
      <c r="E12" s="144"/>
      <c r="F12" s="268">
        <f>+'Captura Formato'!G14</f>
        <v>0</v>
      </c>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38"/>
      <c r="AS12" s="7"/>
      <c r="AT12" s="220"/>
      <c r="AU12" s="221"/>
      <c r="AV12" s="221"/>
      <c r="AW12" s="221"/>
      <c r="AX12" s="221"/>
      <c r="AY12" s="221"/>
      <c r="AZ12" s="221"/>
      <c r="BA12" s="221"/>
      <c r="BB12" s="221"/>
      <c r="BC12" s="221"/>
      <c r="BD12" s="221"/>
      <c r="BE12" s="221"/>
      <c r="BF12" s="221"/>
      <c r="BG12" s="221"/>
      <c r="BH12" s="221"/>
      <c r="BI12" s="222"/>
      <c r="BJ12" s="7"/>
      <c r="BK12" s="7"/>
      <c r="BL12" s="7"/>
      <c r="BM12" s="7"/>
      <c r="BN12" s="7"/>
      <c r="BO12" s="7"/>
      <c r="BP12" s="7"/>
    </row>
    <row r="13" spans="1:68" s="1" customFormat="1" ht="11.25">
      <c r="A13" s="265" t="s">
        <v>123</v>
      </c>
      <c r="B13" s="144"/>
      <c r="C13" s="144"/>
      <c r="D13" s="144"/>
      <c r="E13" s="144"/>
      <c r="F13" s="268">
        <f>+'Captura Formato'!G15</f>
        <v>0</v>
      </c>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37"/>
      <c r="AS13" s="7"/>
      <c r="AT13" s="220"/>
      <c r="AU13" s="221"/>
      <c r="AV13" s="221"/>
      <c r="AW13" s="221"/>
      <c r="AX13" s="221"/>
      <c r="AY13" s="221"/>
      <c r="AZ13" s="221"/>
      <c r="BA13" s="221"/>
      <c r="BB13" s="221"/>
      <c r="BC13" s="221"/>
      <c r="BD13" s="221"/>
      <c r="BE13" s="221"/>
      <c r="BF13" s="221"/>
      <c r="BG13" s="221"/>
      <c r="BH13" s="221"/>
      <c r="BI13" s="222"/>
      <c r="BJ13" s="7"/>
      <c r="BK13" s="7"/>
      <c r="BL13" s="7"/>
      <c r="BM13" s="7"/>
      <c r="BN13" s="7"/>
      <c r="BO13" s="7"/>
      <c r="BP13" s="7"/>
    </row>
    <row r="14" spans="1:68" s="1" customFormat="1" ht="12" thickBot="1">
      <c r="A14" s="266" t="s">
        <v>124</v>
      </c>
      <c r="B14" s="267"/>
      <c r="C14" s="267"/>
      <c r="D14" s="267"/>
      <c r="E14" s="269">
        <f>+'Captura Formato'!F16</f>
        <v>0</v>
      </c>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39"/>
      <c r="AS14" s="7"/>
      <c r="AT14" s="220"/>
      <c r="AU14" s="221"/>
      <c r="AV14" s="221"/>
      <c r="AW14" s="221"/>
      <c r="AX14" s="221"/>
      <c r="AY14" s="221"/>
      <c r="AZ14" s="221"/>
      <c r="BA14" s="221"/>
      <c r="BB14" s="221"/>
      <c r="BC14" s="221"/>
      <c r="BD14" s="221"/>
      <c r="BE14" s="221"/>
      <c r="BF14" s="221"/>
      <c r="BG14" s="221"/>
      <c r="BH14" s="221"/>
      <c r="BI14" s="222"/>
      <c r="BJ14" s="7"/>
      <c r="BK14" s="7"/>
      <c r="BL14" s="7"/>
      <c r="BM14" s="7"/>
      <c r="BN14" s="7"/>
      <c r="BO14" s="7"/>
      <c r="BP14" s="7"/>
    </row>
    <row r="15" spans="1:68" s="1" customFormat="1" ht="12.75">
      <c r="A15" s="26" t="s">
        <v>127</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220"/>
      <c r="AU15" s="221"/>
      <c r="AV15" s="221"/>
      <c r="AW15" s="221"/>
      <c r="AX15" s="221"/>
      <c r="AY15" s="221"/>
      <c r="AZ15" s="221"/>
      <c r="BA15" s="221"/>
      <c r="BB15" s="221"/>
      <c r="BC15" s="221"/>
      <c r="BD15" s="221"/>
      <c r="BE15" s="221"/>
      <c r="BF15" s="221"/>
      <c r="BG15" s="221"/>
      <c r="BH15" s="221"/>
      <c r="BI15" s="222"/>
      <c r="BJ15" s="7"/>
      <c r="BK15" s="7"/>
      <c r="BL15" s="7"/>
      <c r="BM15" s="7"/>
      <c r="BN15" s="7"/>
      <c r="BO15" s="7"/>
      <c r="BP15" s="7"/>
    </row>
    <row r="16" spans="1:64" s="1" customFormat="1" ht="12" thickBot="1">
      <c r="A16" s="236"/>
      <c r="B16" s="236"/>
      <c r="C16" s="236"/>
      <c r="D16" s="236"/>
      <c r="E16" s="236"/>
      <c r="F16" s="236"/>
      <c r="G16" s="236"/>
      <c r="H16" s="236"/>
      <c r="I16" s="102" t="s">
        <v>136</v>
      </c>
      <c r="J16" s="102"/>
      <c r="K16" s="235" t="s">
        <v>137</v>
      </c>
      <c r="L16" s="235"/>
      <c r="M16" s="216" t="s">
        <v>138</v>
      </c>
      <c r="N16" s="216"/>
      <c r="O16" s="216" t="s">
        <v>139</v>
      </c>
      <c r="P16" s="216"/>
      <c r="Q16" s="216" t="s">
        <v>82</v>
      </c>
      <c r="R16" s="216"/>
      <c r="S16" s="216" t="s">
        <v>80</v>
      </c>
      <c r="T16" s="216"/>
      <c r="U16" s="216" t="s">
        <v>83</v>
      </c>
      <c r="V16" s="216"/>
      <c r="W16" s="236"/>
      <c r="X16" s="236"/>
      <c r="Y16" s="236"/>
      <c r="Z16" s="236"/>
      <c r="AA16" s="236"/>
      <c r="AB16" s="236"/>
      <c r="AC16" s="236"/>
      <c r="AD16" s="236"/>
      <c r="AE16" s="102" t="s">
        <v>136</v>
      </c>
      <c r="AF16" s="102"/>
      <c r="AG16" s="235" t="s">
        <v>137</v>
      </c>
      <c r="AH16" s="235"/>
      <c r="AI16" s="216" t="s">
        <v>138</v>
      </c>
      <c r="AJ16" s="216"/>
      <c r="AK16" s="216" t="s">
        <v>139</v>
      </c>
      <c r="AL16" s="216"/>
      <c r="AM16" s="216" t="s">
        <v>82</v>
      </c>
      <c r="AN16" s="216"/>
      <c r="AO16" s="216" t="s">
        <v>80</v>
      </c>
      <c r="AP16" s="216"/>
      <c r="AQ16" s="216" t="s">
        <v>83</v>
      </c>
      <c r="AR16" s="216"/>
      <c r="AS16" s="7"/>
      <c r="AT16" s="223"/>
      <c r="AU16" s="224"/>
      <c r="AV16" s="224"/>
      <c r="AW16" s="224"/>
      <c r="AX16" s="224"/>
      <c r="AY16" s="224"/>
      <c r="AZ16" s="224"/>
      <c r="BA16" s="224"/>
      <c r="BB16" s="224"/>
      <c r="BC16" s="224"/>
      <c r="BD16" s="224"/>
      <c r="BE16" s="224"/>
      <c r="BF16" s="224"/>
      <c r="BG16" s="224"/>
      <c r="BH16" s="224"/>
      <c r="BI16" s="225"/>
      <c r="BJ16" s="7"/>
      <c r="BK16" s="7"/>
      <c r="BL16" s="7"/>
    </row>
    <row r="17" spans="1:64" s="1" customFormat="1" ht="12">
      <c r="A17" s="228">
        <f>+'Captura Formato'!B28</f>
        <v>0</v>
      </c>
      <c r="B17" s="229"/>
      <c r="C17" s="229"/>
      <c r="D17" s="229"/>
      <c r="E17" s="229"/>
      <c r="F17" s="229"/>
      <c r="G17" s="229"/>
      <c r="H17" s="229"/>
      <c r="I17" s="213">
        <f>+'Captura Formato'!X28</f>
        <v>0</v>
      </c>
      <c r="J17" s="213"/>
      <c r="K17" s="213">
        <f>++'Captura Formato'!AB28</f>
        <v>0</v>
      </c>
      <c r="L17" s="213"/>
      <c r="M17" s="214">
        <f>+'Captura Formato'!AE28</f>
        <v>0</v>
      </c>
      <c r="N17" s="214"/>
      <c r="O17" s="214">
        <f>+'Captura Formato'!AG28</f>
        <v>0</v>
      </c>
      <c r="P17" s="214"/>
      <c r="Q17" s="214">
        <f>+'Captura Formato'!AI28</f>
        <v>0</v>
      </c>
      <c r="R17" s="214"/>
      <c r="S17" s="214">
        <f>+'Captura Formato'!AK28</f>
        <v>0</v>
      </c>
      <c r="T17" s="214"/>
      <c r="U17" s="214">
        <f>+'Captura Formato'!AM28</f>
        <v>0</v>
      </c>
      <c r="V17" s="226"/>
      <c r="W17" s="228">
        <f>+'Captura Formato'!B33</f>
        <v>0</v>
      </c>
      <c r="X17" s="229"/>
      <c r="Y17" s="229"/>
      <c r="Z17" s="229"/>
      <c r="AA17" s="229"/>
      <c r="AB17" s="229"/>
      <c r="AC17" s="229"/>
      <c r="AD17" s="229"/>
      <c r="AE17" s="214">
        <f>+'Captura Formato'!X33</f>
        <v>0</v>
      </c>
      <c r="AF17" s="214"/>
      <c r="AG17" s="214">
        <f>++'Captura Formato'!AB33</f>
        <v>0</v>
      </c>
      <c r="AH17" s="214"/>
      <c r="AI17" s="214">
        <f>+'Captura Formato'!AE33</f>
        <v>0</v>
      </c>
      <c r="AJ17" s="214"/>
      <c r="AK17" s="214">
        <f>+'Captura Formato'!AG33</f>
        <v>0</v>
      </c>
      <c r="AL17" s="214"/>
      <c r="AM17" s="214">
        <f>+'Captura Formato'!AI33</f>
        <v>0</v>
      </c>
      <c r="AN17" s="214"/>
      <c r="AO17" s="214">
        <f>+'Captura Formato'!AK33</f>
        <v>0</v>
      </c>
      <c r="AP17" s="214"/>
      <c r="AQ17" s="214">
        <f>+'Captura Formato'!AM33</f>
        <v>0</v>
      </c>
      <c r="AR17" s="214"/>
      <c r="AS17" s="7"/>
      <c r="AT17" s="7"/>
      <c r="AU17" s="7"/>
      <c r="AV17" s="7"/>
      <c r="AW17" s="7"/>
      <c r="AX17" s="7"/>
      <c r="AY17" s="7"/>
      <c r="AZ17" s="7"/>
      <c r="BA17" s="7"/>
      <c r="BI17" s="7"/>
      <c r="BJ17" s="7"/>
      <c r="BK17" s="7"/>
      <c r="BL17" s="7"/>
    </row>
    <row r="18" spans="1:64" s="1" customFormat="1" ht="12">
      <c r="A18" s="230">
        <f>+'Captura Formato'!B29</f>
        <v>0</v>
      </c>
      <c r="B18" s="231"/>
      <c r="C18" s="231"/>
      <c r="D18" s="231"/>
      <c r="E18" s="231"/>
      <c r="F18" s="231"/>
      <c r="G18" s="231"/>
      <c r="H18" s="231"/>
      <c r="I18" s="213">
        <f>+'Captura Formato'!X29</f>
        <v>0</v>
      </c>
      <c r="J18" s="213"/>
      <c r="K18" s="213">
        <f>++'Captura Formato'!AB29</f>
        <v>0</v>
      </c>
      <c r="L18" s="213"/>
      <c r="M18" s="213">
        <f>+'Captura Formato'!AE29</f>
        <v>0</v>
      </c>
      <c r="N18" s="213"/>
      <c r="O18" s="213">
        <f>+'Captura Formato'!AG29</f>
        <v>0</v>
      </c>
      <c r="P18" s="213"/>
      <c r="Q18" s="213">
        <f>+'Captura Formato'!AI29</f>
        <v>0</v>
      </c>
      <c r="R18" s="213"/>
      <c r="S18" s="213">
        <f>+'Captura Formato'!AK29</f>
        <v>0</v>
      </c>
      <c r="T18" s="213"/>
      <c r="U18" s="213">
        <f>+'Captura Formato'!AM29</f>
        <v>0</v>
      </c>
      <c r="V18" s="227"/>
      <c r="W18" s="230">
        <f>+'Captura Formato'!B34</f>
        <v>0</v>
      </c>
      <c r="X18" s="231"/>
      <c r="Y18" s="231"/>
      <c r="Z18" s="231"/>
      <c r="AA18" s="231"/>
      <c r="AB18" s="231"/>
      <c r="AC18" s="231"/>
      <c r="AD18" s="231"/>
      <c r="AE18" s="213">
        <f>+'Captura Formato'!X34</f>
        <v>0</v>
      </c>
      <c r="AF18" s="213"/>
      <c r="AG18" s="213">
        <f>++'Captura Formato'!AB34</f>
        <v>0</v>
      </c>
      <c r="AH18" s="213"/>
      <c r="AI18" s="213">
        <f>+'Captura Formato'!AE34</f>
        <v>0</v>
      </c>
      <c r="AJ18" s="213"/>
      <c r="AK18" s="213">
        <f>+'Captura Formato'!AG34</f>
        <v>0</v>
      </c>
      <c r="AL18" s="213"/>
      <c r="AM18" s="213">
        <f>+'Captura Formato'!AI34</f>
        <v>0</v>
      </c>
      <c r="AN18" s="213"/>
      <c r="AO18" s="213">
        <f>+'Captura Formato'!AK34</f>
        <v>0</v>
      </c>
      <c r="AP18" s="213"/>
      <c r="AQ18" s="213">
        <f>+'Captura Formato'!AM34</f>
        <v>0</v>
      </c>
      <c r="AR18" s="213"/>
      <c r="AS18" s="7"/>
      <c r="AT18" s="307">
        <f>IF('Captura Formato'!B19=+'Captura Formato'!BZ1,'Captura Formato'!BZ1,"")</f>
      </c>
      <c r="AU18" s="308"/>
      <c r="AV18" s="308"/>
      <c r="AW18" s="308"/>
      <c r="AX18" s="308"/>
      <c r="AY18" s="308"/>
      <c r="AZ18" s="309"/>
      <c r="BA18" s="18"/>
      <c r="BB18" s="307">
        <f>IF('Captura Formato'!B19='Captura Formato'!BZ2,'Captura Formato'!BZ2,"")</f>
      </c>
      <c r="BC18" s="308"/>
      <c r="BD18" s="308"/>
      <c r="BE18" s="308"/>
      <c r="BF18" s="308"/>
      <c r="BG18" s="308"/>
      <c r="BH18" s="309"/>
      <c r="BI18" s="7"/>
      <c r="BJ18" s="7"/>
      <c r="BK18" s="7"/>
      <c r="BL18" s="7"/>
    </row>
    <row r="19" spans="1:64" s="1" customFormat="1" ht="12.75">
      <c r="A19" s="230">
        <f>+'Captura Formato'!B30</f>
        <v>0</v>
      </c>
      <c r="B19" s="231"/>
      <c r="C19" s="231"/>
      <c r="D19" s="231"/>
      <c r="E19" s="231"/>
      <c r="F19" s="231"/>
      <c r="G19" s="231"/>
      <c r="H19" s="231"/>
      <c r="I19" s="213">
        <f>+'Captura Formato'!X30</f>
        <v>0</v>
      </c>
      <c r="J19" s="213"/>
      <c r="K19" s="213">
        <f>++'Captura Formato'!AB30</f>
        <v>0</v>
      </c>
      <c r="L19" s="213"/>
      <c r="M19" s="213">
        <f>+'Captura Formato'!AE30</f>
        <v>0</v>
      </c>
      <c r="N19" s="213"/>
      <c r="O19" s="213">
        <f>+'Captura Formato'!AG30</f>
        <v>0</v>
      </c>
      <c r="P19" s="213"/>
      <c r="Q19" s="213">
        <f>+'Captura Formato'!AI30</f>
        <v>0</v>
      </c>
      <c r="R19" s="213"/>
      <c r="S19" s="213">
        <f>+'Captura Formato'!AK30</f>
        <v>0</v>
      </c>
      <c r="T19" s="213"/>
      <c r="U19" s="213">
        <f>+'Captura Formato'!AM30</f>
        <v>0</v>
      </c>
      <c r="V19" s="227"/>
      <c r="W19" s="230">
        <f>+'Captura Formato'!B35</f>
        <v>0</v>
      </c>
      <c r="X19" s="231"/>
      <c r="Y19" s="231"/>
      <c r="Z19" s="231"/>
      <c r="AA19" s="231"/>
      <c r="AB19" s="231"/>
      <c r="AC19" s="231"/>
      <c r="AD19" s="231"/>
      <c r="AE19" s="213">
        <f>+'Captura Formato'!X35</f>
        <v>0</v>
      </c>
      <c r="AF19" s="213"/>
      <c r="AG19" s="213">
        <f>++'Captura Formato'!AB35</f>
        <v>0</v>
      </c>
      <c r="AH19" s="213"/>
      <c r="AI19" s="213">
        <f>+'Captura Formato'!AE35</f>
        <v>0</v>
      </c>
      <c r="AJ19" s="213"/>
      <c r="AK19" s="213">
        <f>+'Captura Formato'!AG35</f>
        <v>0</v>
      </c>
      <c r="AL19" s="213"/>
      <c r="AM19" s="213">
        <f>+'Captura Formato'!AI35</f>
        <v>0</v>
      </c>
      <c r="AN19" s="213"/>
      <c r="AO19" s="213">
        <f>+'Captura Formato'!AK35</f>
        <v>0</v>
      </c>
      <c r="AP19" s="213"/>
      <c r="AQ19" s="213">
        <f>+'Captura Formato'!AM35</f>
        <v>0</v>
      </c>
      <c r="AR19" s="213"/>
      <c r="AS19" s="7"/>
      <c r="AT19" s="26" t="s">
        <v>33</v>
      </c>
      <c r="AU19" s="7"/>
      <c r="AV19" s="7"/>
      <c r="AW19" s="7"/>
      <c r="AX19" s="7"/>
      <c r="AY19" s="7"/>
      <c r="AZ19" s="7"/>
      <c r="BA19" s="7"/>
      <c r="BB19" s="7"/>
      <c r="BC19" s="7"/>
      <c r="BD19" s="7"/>
      <c r="BE19" s="7"/>
      <c r="BF19" s="7"/>
      <c r="BG19" s="7"/>
      <c r="BH19" s="7"/>
      <c r="BI19" s="7"/>
      <c r="BJ19" s="7"/>
      <c r="BK19" s="7"/>
      <c r="BL19" s="7"/>
    </row>
    <row r="20" spans="1:64" s="1" customFormat="1" ht="12.75" thickBot="1">
      <c r="A20" s="230">
        <f>+'Captura Formato'!B31</f>
        <v>0</v>
      </c>
      <c r="B20" s="231"/>
      <c r="C20" s="231"/>
      <c r="D20" s="231"/>
      <c r="E20" s="231"/>
      <c r="F20" s="231"/>
      <c r="G20" s="231"/>
      <c r="H20" s="231"/>
      <c r="I20" s="213">
        <f>+'Captura Formato'!X31</f>
        <v>0</v>
      </c>
      <c r="J20" s="213"/>
      <c r="K20" s="213">
        <f>++'Captura Formato'!AB31</f>
        <v>0</v>
      </c>
      <c r="L20" s="213"/>
      <c r="M20" s="213">
        <f>+'Captura Formato'!AE31</f>
        <v>0</v>
      </c>
      <c r="N20" s="213"/>
      <c r="O20" s="213">
        <f>+'Captura Formato'!AG31</f>
        <v>0</v>
      </c>
      <c r="P20" s="213"/>
      <c r="Q20" s="213">
        <f>+'Captura Formato'!AI31</f>
        <v>0</v>
      </c>
      <c r="R20" s="213"/>
      <c r="S20" s="213">
        <f>+'Captura Formato'!AK31</f>
        <v>0</v>
      </c>
      <c r="T20" s="213"/>
      <c r="U20" s="213">
        <f>+'Captura Formato'!AM31</f>
        <v>0</v>
      </c>
      <c r="V20" s="227"/>
      <c r="W20" s="230">
        <f>+'Captura Formato'!B36</f>
        <v>0</v>
      </c>
      <c r="X20" s="231"/>
      <c r="Y20" s="231"/>
      <c r="Z20" s="231"/>
      <c r="AA20" s="231"/>
      <c r="AB20" s="231"/>
      <c r="AC20" s="231"/>
      <c r="AD20" s="231"/>
      <c r="AE20" s="213">
        <f>+'Captura Formato'!X36</f>
        <v>0</v>
      </c>
      <c r="AF20" s="213"/>
      <c r="AG20" s="213">
        <f>++'Captura Formato'!AB36</f>
        <v>0</v>
      </c>
      <c r="AH20" s="213"/>
      <c r="AI20" s="213">
        <f>+'Captura Formato'!AE36</f>
        <v>0</v>
      </c>
      <c r="AJ20" s="213"/>
      <c r="AK20" s="213">
        <f>+'Captura Formato'!AG36</f>
        <v>0</v>
      </c>
      <c r="AL20" s="213"/>
      <c r="AM20" s="213">
        <f>+'Captura Formato'!AI36</f>
        <v>0</v>
      </c>
      <c r="AN20" s="213"/>
      <c r="AO20" s="213">
        <f>+'Captura Formato'!AK36</f>
        <v>0</v>
      </c>
      <c r="AP20" s="213"/>
      <c r="AQ20" s="213">
        <f>+'Captura Formato'!AM36</f>
        <v>0</v>
      </c>
      <c r="AR20" s="213"/>
      <c r="AS20" s="7"/>
      <c r="AT20" s="302">
        <f>IF('Captura Formato'!$B$23='Captura Formato'!$CB1,'Captura Formato'!$CB1,"")</f>
      </c>
      <c r="AU20" s="303"/>
      <c r="AV20" s="303"/>
      <c r="AW20" s="304"/>
      <c r="AX20" s="40"/>
      <c r="AY20" s="302">
        <f>IF('Captura Formato'!$B$23='Captura Formato'!$CB2,'Captura Formato'!$CB2,"")</f>
      </c>
      <c r="AZ20" s="303"/>
      <c r="BA20" s="303"/>
      <c r="BB20" s="304"/>
      <c r="BC20" s="40"/>
      <c r="BD20" s="302">
        <f>IF('Captura Formato'!$B$23='Captura Formato'!$CB3,'Captura Formato'!$CB3,"")</f>
      </c>
      <c r="BE20" s="303"/>
      <c r="BF20" s="303"/>
      <c r="BG20" s="304"/>
      <c r="BH20" s="7"/>
      <c r="BI20" s="7"/>
      <c r="BJ20" s="7"/>
      <c r="BK20" s="7"/>
      <c r="BL20" s="7"/>
    </row>
    <row r="21" spans="1:64" s="1" customFormat="1" ht="13.5" thickBot="1" thickTop="1">
      <c r="A21" s="283">
        <f>+'Captura Formato'!B32</f>
        <v>0</v>
      </c>
      <c r="B21" s="284"/>
      <c r="C21" s="284"/>
      <c r="D21" s="284"/>
      <c r="E21" s="284"/>
      <c r="F21" s="284"/>
      <c r="G21" s="284"/>
      <c r="H21" s="284"/>
      <c r="I21" s="232">
        <f>+'Captura Formato'!X32</f>
        <v>0</v>
      </c>
      <c r="J21" s="232"/>
      <c r="K21" s="232">
        <f>++'Captura Formato'!AB32</f>
        <v>0</v>
      </c>
      <c r="L21" s="232"/>
      <c r="M21" s="232">
        <f>+'Captura Formato'!AE32</f>
        <v>0</v>
      </c>
      <c r="N21" s="232"/>
      <c r="O21" s="232">
        <f>+'Captura Formato'!AG32</f>
        <v>0</v>
      </c>
      <c r="P21" s="232"/>
      <c r="Q21" s="232">
        <f>+'Captura Formato'!AI32</f>
        <v>0</v>
      </c>
      <c r="R21" s="232"/>
      <c r="S21" s="232">
        <f>+'Captura Formato'!AK32</f>
        <v>0</v>
      </c>
      <c r="T21" s="232"/>
      <c r="U21" s="232">
        <f>+'Captura Formato'!AM32</f>
        <v>0</v>
      </c>
      <c r="V21" s="233"/>
      <c r="W21" s="283">
        <f>+'Captura Formato'!B37</f>
        <v>0</v>
      </c>
      <c r="X21" s="284"/>
      <c r="Y21" s="284"/>
      <c r="Z21" s="284"/>
      <c r="AA21" s="284"/>
      <c r="AB21" s="284"/>
      <c r="AC21" s="284"/>
      <c r="AD21" s="284"/>
      <c r="AE21" s="232">
        <f>+'Captura Formato'!X37</f>
        <v>0</v>
      </c>
      <c r="AF21" s="232"/>
      <c r="AG21" s="232">
        <f>++'Captura Formato'!AB37</f>
        <v>0</v>
      </c>
      <c r="AH21" s="232"/>
      <c r="AI21" s="232">
        <f>+'Captura Formato'!AE37</f>
        <v>0</v>
      </c>
      <c r="AJ21" s="232"/>
      <c r="AK21" s="232">
        <f>+'Captura Formato'!AG37</f>
        <v>0</v>
      </c>
      <c r="AL21" s="232"/>
      <c r="AM21" s="232">
        <f>+'Captura Formato'!AI37</f>
        <v>0</v>
      </c>
      <c r="AN21" s="232"/>
      <c r="AO21" s="232">
        <f>+'Captura Formato'!AK37</f>
        <v>0</v>
      </c>
      <c r="AP21" s="232"/>
      <c r="AQ21" s="232">
        <f>+'Captura Formato'!AM37</f>
        <v>0</v>
      </c>
      <c r="AR21" s="232"/>
      <c r="AS21" s="7"/>
      <c r="AT21" s="302">
        <f>IF('Captura Formato'!$B$23='Captura Formato'!$CB4,'Captura Formato'!$CB4,"")</f>
      </c>
      <c r="AU21" s="303"/>
      <c r="AV21" s="303"/>
      <c r="AW21" s="304"/>
      <c r="AX21" s="40"/>
      <c r="AY21" s="302">
        <f>IF('Captura Formato'!$B$23='Captura Formato'!$CB5,'Captura Formato'!$CB5,"")</f>
      </c>
      <c r="AZ21" s="303"/>
      <c r="BA21" s="303"/>
      <c r="BB21" s="304"/>
      <c r="BC21" s="40"/>
      <c r="BD21" s="302">
        <f>IF('Captura Formato'!$B$23='Captura Formato'!$CB6,'Captura Formato'!$CB6,"")</f>
      </c>
      <c r="BE21" s="303"/>
      <c r="BF21" s="303"/>
      <c r="BG21" s="304"/>
      <c r="BH21" s="7"/>
      <c r="BI21" s="7"/>
      <c r="BJ21" s="7"/>
      <c r="BK21" s="7"/>
      <c r="BL21" s="7"/>
    </row>
    <row r="22" spans="1:67" s="1" customFormat="1" ht="12.75">
      <c r="A22" s="26" t="s">
        <v>148</v>
      </c>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row>
    <row r="23" spans="1:67" s="1" customFormat="1" ht="12.75" customHeight="1">
      <c r="A23" s="16"/>
      <c r="B23" s="17" t="s">
        <v>90</v>
      </c>
      <c r="C23" s="17"/>
      <c r="D23" s="17"/>
      <c r="E23" s="327">
        <f>+'Captura Formato'!G51</f>
        <v>0</v>
      </c>
      <c r="F23" s="327"/>
      <c r="G23" s="327"/>
      <c r="H23" s="327"/>
      <c r="I23" s="327"/>
      <c r="J23" s="327"/>
      <c r="K23" s="327"/>
      <c r="L23" s="327"/>
      <c r="M23" s="327"/>
      <c r="N23" s="327"/>
      <c r="O23" s="327"/>
      <c r="P23" s="327"/>
      <c r="Q23" s="327"/>
      <c r="R23" s="327"/>
      <c r="S23" s="43"/>
      <c r="T23" s="22"/>
      <c r="U23" s="22"/>
      <c r="V23" s="22"/>
      <c r="W23" s="22"/>
      <c r="X23" s="22"/>
      <c r="Y23" s="22"/>
      <c r="Z23" s="22"/>
      <c r="AA23" s="17"/>
      <c r="AB23" s="22"/>
      <c r="AC23" s="22"/>
      <c r="AD23" s="22"/>
      <c r="AE23" s="263" t="s">
        <v>161</v>
      </c>
      <c r="AF23" s="264"/>
      <c r="AG23" s="264"/>
      <c r="AH23" s="264"/>
      <c r="AI23" s="264"/>
      <c r="AJ23" s="264"/>
      <c r="AK23" s="264"/>
      <c r="AL23" s="264"/>
      <c r="AM23" s="264"/>
      <c r="AN23" s="264"/>
      <c r="AO23" s="238">
        <f>+'Captura Formato'!M40</f>
        <v>0</v>
      </c>
      <c r="AP23" s="238"/>
      <c r="AQ23" s="238"/>
      <c r="AR23" s="238"/>
      <c r="AS23" s="238"/>
      <c r="AT23" s="238"/>
      <c r="AU23" s="238"/>
      <c r="AV23" s="238"/>
      <c r="AW23" s="238"/>
      <c r="AX23" s="238"/>
      <c r="AY23" s="238"/>
      <c r="AZ23" s="238"/>
      <c r="BA23" s="238"/>
      <c r="BB23" s="238"/>
      <c r="BC23" s="142" t="s">
        <v>185</v>
      </c>
      <c r="BD23" s="142"/>
      <c r="BE23" s="305">
        <f>+'Captura Formato'!AB40</f>
        <v>0</v>
      </c>
      <c r="BF23" s="305"/>
      <c r="BG23" s="305"/>
      <c r="BH23" s="305"/>
      <c r="BI23" s="306"/>
      <c r="BJ23" s="7"/>
      <c r="BK23" s="7"/>
      <c r="BL23" s="7"/>
      <c r="BM23" s="7"/>
      <c r="BN23" s="7"/>
      <c r="BO23" s="7"/>
    </row>
    <row r="24" spans="1:68" s="1" customFormat="1" ht="11.25" customHeight="1">
      <c r="A24" s="143">
        <f>IF('Captura Formato'!$B$54=+'Captura Formato'!$CH1,'Captura Formato'!$CH1,"")</f>
      </c>
      <c r="B24" s="144"/>
      <c r="C24" s="144"/>
      <c r="D24" s="144"/>
      <c r="E24" s="144"/>
      <c r="F24" s="144"/>
      <c r="G24" s="144"/>
      <c r="H24" s="144"/>
      <c r="I24" s="144"/>
      <c r="J24" s="144"/>
      <c r="K24" s="144"/>
      <c r="L24" s="144"/>
      <c r="M24" s="144"/>
      <c r="N24" s="144"/>
      <c r="O24" s="144"/>
      <c r="P24" s="13"/>
      <c r="Q24" s="44">
        <f>IF('Captura Formato'!$B$54=+'Captura Formato'!$CH1,"þ","")</f>
      </c>
      <c r="R24" s="45"/>
      <c r="S24" s="45"/>
      <c r="T24" s="29"/>
      <c r="U24" s="29"/>
      <c r="V24" s="285">
        <f>IF('Captura Formato'!Q54='Captura Formato'!CJ1,'Captura Formato'!CJ1,"")</f>
      </c>
      <c r="W24" s="285"/>
      <c r="X24" s="285"/>
      <c r="Y24" s="285"/>
      <c r="Z24" s="29"/>
      <c r="AA24" s="44">
        <f>IF('Captura Formato'!Q54='Captura Formato'!CJ1,"þ","")</f>
      </c>
      <c r="AB24" s="29"/>
      <c r="AC24" s="29"/>
      <c r="AD24" s="29"/>
      <c r="AE24" s="12"/>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29"/>
      <c r="BD24" s="29"/>
      <c r="BE24" s="29"/>
      <c r="BF24" s="29"/>
      <c r="BG24" s="29"/>
      <c r="BH24" s="29"/>
      <c r="BI24" s="24"/>
      <c r="BJ24" s="7"/>
      <c r="BK24" s="7"/>
      <c r="BL24" s="7"/>
      <c r="BP24" s="7"/>
    </row>
    <row r="25" spans="1:68" s="1" customFormat="1" ht="11.25" customHeight="1">
      <c r="A25" s="143">
        <f>IF('Captura Formato'!$B$54=+'Captura Formato'!$CH2,'Captura Formato'!$CH2,"")</f>
      </c>
      <c r="B25" s="144"/>
      <c r="C25" s="144"/>
      <c r="D25" s="144"/>
      <c r="E25" s="144"/>
      <c r="F25" s="144"/>
      <c r="G25" s="144"/>
      <c r="H25" s="144"/>
      <c r="I25" s="144"/>
      <c r="J25" s="144"/>
      <c r="K25" s="144"/>
      <c r="L25" s="144"/>
      <c r="M25" s="144"/>
      <c r="N25" s="144"/>
      <c r="O25" s="144"/>
      <c r="P25" s="13"/>
      <c r="Q25" s="44">
        <f>IF('Captura Formato'!$B$54=+'Captura Formato'!$CH2,"þ","")</f>
      </c>
      <c r="R25" s="45"/>
      <c r="S25" s="45"/>
      <c r="T25" s="29"/>
      <c r="U25" s="29"/>
      <c r="V25" s="285">
        <f>IF('Captura Formato'!Q54='Captura Formato'!CJ2,'Captura Formato'!CJ2,"")</f>
      </c>
      <c r="W25" s="285"/>
      <c r="X25" s="285"/>
      <c r="Y25" s="285"/>
      <c r="Z25" s="29"/>
      <c r="AA25" s="44">
        <f>IF('Captura Formato'!Q54='Captura Formato'!CJ2,"þ","")</f>
      </c>
      <c r="AB25" s="29"/>
      <c r="AC25" s="29"/>
      <c r="AD25" s="29"/>
      <c r="AE25" s="12"/>
      <c r="AF25" s="13"/>
      <c r="AG25" s="13"/>
      <c r="AH25" s="144" t="s">
        <v>162</v>
      </c>
      <c r="AI25" s="144"/>
      <c r="AJ25" s="144"/>
      <c r="AK25" s="144"/>
      <c r="AL25" s="144"/>
      <c r="AM25" s="239">
        <f>+'Captura Formato'!G41</f>
        <v>0</v>
      </c>
      <c r="AN25" s="239"/>
      <c r="AO25" s="239"/>
      <c r="AP25" s="239"/>
      <c r="AQ25" s="239"/>
      <c r="AR25" s="239"/>
      <c r="AS25" s="13"/>
      <c r="AT25" s="13"/>
      <c r="AU25" s="13"/>
      <c r="AV25" s="144" t="s">
        <v>163</v>
      </c>
      <c r="AW25" s="144"/>
      <c r="AX25" s="144"/>
      <c r="AY25" s="144"/>
      <c r="AZ25" s="301">
        <f>+'Captura Formato'!Q41</f>
        <v>0</v>
      </c>
      <c r="BA25" s="301"/>
      <c r="BB25" s="301"/>
      <c r="BC25" s="301"/>
      <c r="BD25" s="13"/>
      <c r="BE25" s="13"/>
      <c r="BF25" s="13"/>
      <c r="BG25" s="13"/>
      <c r="BH25" s="13"/>
      <c r="BI25" s="4"/>
      <c r="BJ25" s="7"/>
      <c r="BK25" s="7"/>
      <c r="BL25" s="7"/>
      <c r="BP25" s="7"/>
    </row>
    <row r="26" spans="1:70" s="1" customFormat="1" ht="11.25" customHeight="1">
      <c r="A26" s="143">
        <f>IF(OR('Captura Formato'!$B$57='Captura Formato'!CL1,'Captura Formato'!$B$59='Captura Formato'!CL1,'Captura Formato'!$B$61='Captura Formato'!CL1),'Captura Formato'!CL1,"")</f>
      </c>
      <c r="B26" s="144"/>
      <c r="C26" s="144"/>
      <c r="D26" s="144"/>
      <c r="E26" s="144"/>
      <c r="F26" s="144"/>
      <c r="G26" s="144"/>
      <c r="H26" s="144"/>
      <c r="I26" s="144"/>
      <c r="J26" s="144"/>
      <c r="K26" s="144"/>
      <c r="L26" s="144"/>
      <c r="M26" s="144"/>
      <c r="N26" s="144"/>
      <c r="O26" s="144"/>
      <c r="P26" s="144"/>
      <c r="Q26" s="144"/>
      <c r="R26" s="144"/>
      <c r="S26" s="144"/>
      <c r="T26" s="144"/>
      <c r="U26" s="144"/>
      <c r="V26" s="144"/>
      <c r="W26" s="144"/>
      <c r="X26" s="9"/>
      <c r="Y26" s="212">
        <f>IF(OR('Captura Formato'!$B$57='Captura Formato'!CL1,'Captura Formato'!$B$59='Captura Formato'!CL1,'Captura Formato'!$B$61='Captura Formato'!CL1),"V","")</f>
      </c>
      <c r="Z26" s="212"/>
      <c r="AA26" s="29"/>
      <c r="AB26" s="29"/>
      <c r="AC26" s="29"/>
      <c r="AD26" s="13"/>
      <c r="AE26" s="143" t="s">
        <v>164</v>
      </c>
      <c r="AF26" s="144"/>
      <c r="AG26" s="144"/>
      <c r="AH26" s="144"/>
      <c r="AI26" s="144"/>
      <c r="AJ26" s="46"/>
      <c r="AK26" s="46"/>
      <c r="AL26" s="46"/>
      <c r="AM26" s="46"/>
      <c r="AN26" s="234">
        <f>IF('Captura Formato'!$Z$41='Captura Formato'!$CN1,'Captura Formato'!$CN1,"")</f>
      </c>
      <c r="AO26" s="234"/>
      <c r="AP26" s="234"/>
      <c r="AQ26" s="234"/>
      <c r="AR26" s="234"/>
      <c r="AS26" s="234"/>
      <c r="AT26" s="234"/>
      <c r="AU26" s="234">
        <f>IF('Captura Formato'!$Z$41='Captura Formato'!$CN2,'Captura Formato'!$CN2,"")</f>
      </c>
      <c r="AV26" s="234"/>
      <c r="AW26" s="234"/>
      <c r="AX26" s="234"/>
      <c r="AY26" s="234"/>
      <c r="AZ26" s="234"/>
      <c r="BA26" s="234"/>
      <c r="BB26" s="234">
        <f>IF('Captura Formato'!$Z$41='Captura Formato'!$CN3,'Captura Formato'!$CN3,"")</f>
      </c>
      <c r="BC26" s="234"/>
      <c r="BD26" s="234"/>
      <c r="BE26" s="234"/>
      <c r="BF26" s="234"/>
      <c r="BG26" s="234"/>
      <c r="BH26" s="234"/>
      <c r="BI26" s="4"/>
      <c r="BJ26" s="7"/>
      <c r="BK26" s="7"/>
      <c r="BL26" s="7"/>
      <c r="BP26" s="41"/>
      <c r="BQ26" s="7"/>
      <c r="BR26" s="7"/>
    </row>
    <row r="27" spans="1:70" s="1" customFormat="1" ht="11.25" customHeight="1">
      <c r="A27" s="143">
        <f>IF(OR('Captura Formato'!$B$57='Captura Formato'!CL2,'Captura Formato'!$B$59='Captura Formato'!CL2,'Captura Formato'!$B$61='Captura Formato'!CL2),'Captura Formato'!CL2,"")</f>
      </c>
      <c r="B27" s="144"/>
      <c r="C27" s="144"/>
      <c r="D27" s="144"/>
      <c r="E27" s="144"/>
      <c r="F27" s="144"/>
      <c r="G27" s="144"/>
      <c r="H27" s="144"/>
      <c r="I27" s="144"/>
      <c r="J27" s="144"/>
      <c r="K27" s="144"/>
      <c r="L27" s="144"/>
      <c r="M27" s="144"/>
      <c r="N27" s="144"/>
      <c r="O27" s="144"/>
      <c r="P27" s="144"/>
      <c r="Q27" s="144"/>
      <c r="R27" s="144"/>
      <c r="S27" s="144"/>
      <c r="T27" s="144"/>
      <c r="U27" s="144"/>
      <c r="V27" s="144"/>
      <c r="W27" s="144"/>
      <c r="X27" s="13"/>
      <c r="Y27" s="212">
        <f>IF(OR('Captura Formato'!$B$57='Captura Formato'!CL2,'Captura Formato'!$B$59='Captura Formato'!CL2,'Captura Formato'!$B$61='Captura Formato'!CL2),"V","")</f>
      </c>
      <c r="Z27" s="212"/>
      <c r="AA27" s="29"/>
      <c r="AB27" s="29"/>
      <c r="AC27" s="29"/>
      <c r="AD27" s="13"/>
      <c r="AE27" s="78"/>
      <c r="AF27" s="19"/>
      <c r="AG27" s="19"/>
      <c r="AH27" s="19"/>
      <c r="AI27" s="19"/>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
      <c r="BJ27" s="7"/>
      <c r="BK27" s="7"/>
      <c r="BL27" s="7"/>
      <c r="BP27" s="41"/>
      <c r="BQ27" s="7"/>
      <c r="BR27" s="7"/>
    </row>
    <row r="28" spans="1:62" s="1" customFormat="1" ht="11.25" customHeight="1">
      <c r="A28" s="143">
        <f>IF(OR('Captura Formato'!$B$57='Captura Formato'!CL3,'Captura Formato'!$B$59='Captura Formato'!CL3,'Captura Formato'!$B$61='Captura Formato'!CL3),'Captura Formato'!CL3,"")</f>
      </c>
      <c r="B28" s="144"/>
      <c r="C28" s="144"/>
      <c r="D28" s="144"/>
      <c r="E28" s="144"/>
      <c r="F28" s="144"/>
      <c r="G28" s="144"/>
      <c r="H28" s="144"/>
      <c r="I28" s="144"/>
      <c r="J28" s="144"/>
      <c r="K28" s="144"/>
      <c r="L28" s="144"/>
      <c r="M28" s="144"/>
      <c r="N28" s="144"/>
      <c r="O28" s="144"/>
      <c r="P28" s="144"/>
      <c r="Q28" s="144"/>
      <c r="R28" s="144"/>
      <c r="S28" s="144"/>
      <c r="T28" s="144"/>
      <c r="U28" s="144"/>
      <c r="V28" s="144"/>
      <c r="W28" s="144"/>
      <c r="X28" s="29"/>
      <c r="Y28" s="212">
        <f>IF(OR('Captura Formato'!$B$57='Captura Formato'!CL3,'Captura Formato'!$B$59='Captura Formato'!CL3,'Captura Formato'!$B$61='Captura Formato'!CL3),"V","")</f>
      </c>
      <c r="Z28" s="212"/>
      <c r="AA28" s="9"/>
      <c r="AB28" s="9"/>
      <c r="AC28" s="9"/>
      <c r="AD28" s="9"/>
      <c r="AE28" s="47"/>
      <c r="AF28" s="46"/>
      <c r="AG28" s="234">
        <f>IF('Captura Formato'!$Z$41='Captura Formato'!$CN4,'Captura Formato'!$CN4,"")</f>
      </c>
      <c r="AH28" s="234"/>
      <c r="AI28" s="234"/>
      <c r="AJ28" s="234"/>
      <c r="AK28" s="234"/>
      <c r="AL28" s="234"/>
      <c r="AM28" s="234"/>
      <c r="AN28" s="234">
        <f>IF('Captura Formato'!$Z$41='Captura Formato'!$CN5,'Captura Formato'!$CN5,"")</f>
      </c>
      <c r="AO28" s="234"/>
      <c r="AP28" s="234"/>
      <c r="AQ28" s="234"/>
      <c r="AR28" s="234"/>
      <c r="AS28" s="234"/>
      <c r="AT28" s="234"/>
      <c r="AU28" s="234">
        <f>IF('Captura Formato'!$Z$41='Captura Formato'!$CN6,'Captura Formato'!$CN6,"")</f>
      </c>
      <c r="AV28" s="234"/>
      <c r="AW28" s="234"/>
      <c r="AX28" s="234"/>
      <c r="AY28" s="234"/>
      <c r="AZ28" s="234"/>
      <c r="BA28" s="234"/>
      <c r="BB28" s="234">
        <f>IF('Captura Formato'!$Z$41='Captura Formato'!$CN7,'Captura Formato'!$CN7,"")</f>
      </c>
      <c r="BC28" s="234"/>
      <c r="BD28" s="234"/>
      <c r="BE28" s="234"/>
      <c r="BF28" s="234"/>
      <c r="BG28" s="234"/>
      <c r="BH28" s="234"/>
      <c r="BI28" s="4"/>
      <c r="BJ28" s="7"/>
    </row>
    <row r="29" spans="1:62" s="1" customFormat="1" ht="11.25" customHeight="1">
      <c r="A29" s="143">
        <f>IF(OR('Captura Formato'!$B$57='Captura Formato'!CL4,'Captura Formato'!$B$59='Captura Formato'!CL4,'Captura Formato'!$B$61='Captura Formato'!CL4),'Captura Formato'!CL4,"")</f>
      </c>
      <c r="B29" s="144"/>
      <c r="C29" s="144"/>
      <c r="D29" s="144"/>
      <c r="E29" s="144"/>
      <c r="F29" s="144"/>
      <c r="G29" s="144"/>
      <c r="H29" s="144"/>
      <c r="I29" s="144"/>
      <c r="J29" s="144"/>
      <c r="K29" s="144"/>
      <c r="L29" s="144"/>
      <c r="M29" s="144"/>
      <c r="N29" s="144"/>
      <c r="O29" s="144"/>
      <c r="P29" s="144"/>
      <c r="Q29" s="144"/>
      <c r="R29" s="144"/>
      <c r="S29" s="144"/>
      <c r="T29" s="144"/>
      <c r="U29" s="144"/>
      <c r="V29" s="144"/>
      <c r="W29" s="144"/>
      <c r="X29" s="29"/>
      <c r="Y29" s="212">
        <f>IF(OR('Captura Formato'!$B$57='Captura Formato'!CL4,'Captura Formato'!$B$59='Captura Formato'!CL4,'Captura Formato'!$B$61='Captura Formato'!CL4),"V","")</f>
      </c>
      <c r="Z29" s="212"/>
      <c r="AA29" s="9"/>
      <c r="AB29" s="9"/>
      <c r="AC29" s="9"/>
      <c r="AD29" s="9"/>
      <c r="AE29" s="47"/>
      <c r="AF29" s="46"/>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4"/>
      <c r="BJ29" s="7"/>
    </row>
    <row r="30" spans="1:62" s="1" customFormat="1" ht="11.25" customHeight="1">
      <c r="A30" s="143">
        <f>IF(OR('Captura Formato'!$B$57='Captura Formato'!CL5,'Captura Formato'!$B$59='Captura Formato'!CL5,'Captura Formato'!$B$61='Captura Formato'!CL5),'Captura Formato'!CL5,"")</f>
      </c>
      <c r="B30" s="144"/>
      <c r="C30" s="144"/>
      <c r="D30" s="144"/>
      <c r="E30" s="144"/>
      <c r="F30" s="144"/>
      <c r="G30" s="144"/>
      <c r="H30" s="144"/>
      <c r="I30" s="144"/>
      <c r="J30" s="144"/>
      <c r="K30" s="144"/>
      <c r="L30" s="144"/>
      <c r="M30" s="144"/>
      <c r="N30" s="144"/>
      <c r="O30" s="144"/>
      <c r="P30" s="144"/>
      <c r="Q30" s="144"/>
      <c r="R30" s="144"/>
      <c r="S30" s="144"/>
      <c r="T30" s="144"/>
      <c r="U30" s="144"/>
      <c r="V30" s="144"/>
      <c r="W30" s="144"/>
      <c r="X30" s="29"/>
      <c r="Y30" s="212">
        <f>IF(OR('Captura Formato'!$B$57='Captura Formato'!CL5,'Captura Formato'!$B$59='Captura Formato'!CL5,'Captura Formato'!$B$61='Captura Formato'!CL5),"V","")</f>
      </c>
      <c r="Z30" s="212"/>
      <c r="AA30" s="13"/>
      <c r="AB30" s="13"/>
      <c r="AC30" s="13"/>
      <c r="AD30" s="13"/>
      <c r="AE30" s="47"/>
      <c r="AF30" s="46"/>
      <c r="AG30" s="234">
        <f>IF('Captura Formato'!$Z$41='Captura Formato'!$CN8,'Captura Formato'!$CN8,"")</f>
      </c>
      <c r="AH30" s="234"/>
      <c r="AI30" s="234"/>
      <c r="AJ30" s="234"/>
      <c r="AK30" s="234"/>
      <c r="AL30" s="234"/>
      <c r="AM30" s="234"/>
      <c r="AN30" s="234">
        <f>IF('Captura Formato'!$Z$41='Captura Formato'!$CN9,'Captura Formato'!$CN9,"")</f>
      </c>
      <c r="AO30" s="234"/>
      <c r="AP30" s="234"/>
      <c r="AQ30" s="234"/>
      <c r="AR30" s="234"/>
      <c r="AS30" s="234"/>
      <c r="AT30" s="234"/>
      <c r="AU30" s="234">
        <f>IF('Captura Formato'!$Z$41='Captura Formato'!$CN10,'Captura Formato'!$CN10,"")</f>
      </c>
      <c r="AV30" s="234"/>
      <c r="AW30" s="234"/>
      <c r="AX30" s="234"/>
      <c r="AY30" s="234"/>
      <c r="AZ30" s="234"/>
      <c r="BA30" s="234"/>
      <c r="BB30" s="234">
        <f>IF('Captura Formato'!$Z$41='Captura Formato'!$CN11,'Captura Formato'!$CN11,"")</f>
      </c>
      <c r="BC30" s="234"/>
      <c r="BD30" s="234"/>
      <c r="BE30" s="234"/>
      <c r="BF30" s="234"/>
      <c r="BG30" s="234"/>
      <c r="BH30" s="234"/>
      <c r="BI30" s="4"/>
      <c r="BJ30" s="7"/>
    </row>
    <row r="31" spans="1:62" s="1" customFormat="1" ht="11.25" customHeight="1">
      <c r="A31" s="143">
        <f>IF(OR('Captura Formato'!$B$57='Captura Formato'!CL6,'Captura Formato'!$B$59='Captura Formato'!CL6,'Captura Formato'!$B$61='Captura Formato'!CL6),'Captura Formato'!CL6,"")</f>
      </c>
      <c r="B31" s="144"/>
      <c r="C31" s="144"/>
      <c r="D31" s="144"/>
      <c r="E31" s="144"/>
      <c r="F31" s="144"/>
      <c r="G31" s="144"/>
      <c r="H31" s="144"/>
      <c r="I31" s="144"/>
      <c r="J31" s="144"/>
      <c r="K31" s="144"/>
      <c r="L31" s="144"/>
      <c r="M31" s="144"/>
      <c r="N31" s="144"/>
      <c r="O31" s="144"/>
      <c r="P31" s="144"/>
      <c r="Q31" s="144"/>
      <c r="R31" s="144"/>
      <c r="S31" s="144"/>
      <c r="T31" s="144"/>
      <c r="U31" s="144"/>
      <c r="V31" s="144"/>
      <c r="W31" s="144"/>
      <c r="X31" s="29"/>
      <c r="Y31" s="212">
        <f>IF(OR('Captura Formato'!$B$57='Captura Formato'!CL6,'Captura Formato'!$B$59='Captura Formato'!CL6,'Captura Formato'!$B$61='Captura Formato'!CL6),"V","")</f>
      </c>
      <c r="Z31" s="212"/>
      <c r="AA31" s="29"/>
      <c r="AB31" s="29"/>
      <c r="AC31" s="29"/>
      <c r="AD31" s="29"/>
      <c r="AE31" s="47"/>
      <c r="BI31" s="4"/>
      <c r="BJ31" s="7"/>
    </row>
    <row r="32" spans="1:62" s="1" customFormat="1" ht="11.25" customHeight="1">
      <c r="A32" s="143">
        <f>IF(OR('Captura Formato'!$B$57='Captura Formato'!CL7,'Captura Formato'!$B$59='Captura Formato'!CL7,'Captura Formato'!$B$61='Captura Formato'!CL7),'Captura Formato'!CL7,"")</f>
      </c>
      <c r="B32" s="144"/>
      <c r="C32" s="144"/>
      <c r="D32" s="144"/>
      <c r="E32" s="144"/>
      <c r="F32" s="144"/>
      <c r="G32" s="144"/>
      <c r="H32" s="144"/>
      <c r="I32" s="144"/>
      <c r="J32" s="144"/>
      <c r="K32" s="144"/>
      <c r="L32" s="144"/>
      <c r="M32" s="144"/>
      <c r="N32" s="144"/>
      <c r="O32" s="144"/>
      <c r="P32" s="144"/>
      <c r="Q32" s="144"/>
      <c r="R32" s="144"/>
      <c r="S32" s="144"/>
      <c r="T32" s="144"/>
      <c r="U32" s="144"/>
      <c r="V32" s="144"/>
      <c r="W32" s="144"/>
      <c r="X32" s="29"/>
      <c r="Y32" s="212">
        <f>IF(OR('Captura Formato'!$B$57='Captura Formato'!CL7,'Captura Formato'!$B$59='Captura Formato'!CL7,'Captura Formato'!$B$61='Captura Formato'!CL7),"V","")</f>
      </c>
      <c r="Z32" s="212"/>
      <c r="AA32" s="29"/>
      <c r="AB32" s="29"/>
      <c r="AC32" s="29"/>
      <c r="AD32" s="29"/>
      <c r="AE32" s="47"/>
      <c r="BI32" s="4"/>
      <c r="BJ32" s="7"/>
    </row>
    <row r="33" spans="1:65" s="1" customFormat="1" ht="11.25" customHeight="1">
      <c r="A33" s="143">
        <f>IF(OR('Captura Formato'!$B$57='Captura Formato'!CL8,'Captura Formato'!$B$59='Captura Formato'!CL8,'Captura Formato'!$B$61='Captura Formato'!CL8),'Captura Formato'!CL8,"")</f>
      </c>
      <c r="B33" s="144"/>
      <c r="C33" s="144"/>
      <c r="D33" s="144"/>
      <c r="E33" s="144"/>
      <c r="F33" s="144"/>
      <c r="G33" s="144"/>
      <c r="H33" s="144"/>
      <c r="I33" s="144"/>
      <c r="J33" s="144"/>
      <c r="K33" s="144"/>
      <c r="L33" s="144"/>
      <c r="M33" s="144"/>
      <c r="N33" s="144"/>
      <c r="O33" s="144"/>
      <c r="P33" s="144"/>
      <c r="Q33" s="144"/>
      <c r="R33" s="144"/>
      <c r="S33" s="144"/>
      <c r="T33" s="144"/>
      <c r="U33" s="144"/>
      <c r="V33" s="144"/>
      <c r="W33" s="144"/>
      <c r="X33" s="29"/>
      <c r="Y33" s="212">
        <f>IF(OR('Captura Formato'!$B$57='Captura Formato'!CL8,'Captura Formato'!$B$59='Captura Formato'!CL8,'Captura Formato'!$B$61='Captura Formato'!CL8),"V","")</f>
      </c>
      <c r="Z33" s="212"/>
      <c r="AA33" s="29"/>
      <c r="AB33" s="29"/>
      <c r="AC33" s="29"/>
      <c r="AD33" s="29"/>
      <c r="AE33" s="288" t="s">
        <v>183</v>
      </c>
      <c r="AF33" s="289"/>
      <c r="AG33" s="289"/>
      <c r="AH33" s="289"/>
      <c r="AI33" s="289"/>
      <c r="AJ33" s="290"/>
      <c r="AK33" s="300" t="s">
        <v>175</v>
      </c>
      <c r="AL33" s="254"/>
      <c r="AM33" s="254"/>
      <c r="AN33" s="254"/>
      <c r="AO33" s="254"/>
      <c r="AP33" s="254"/>
      <c r="AQ33" s="254" t="s">
        <v>180</v>
      </c>
      <c r="AR33" s="254"/>
      <c r="AS33" s="254"/>
      <c r="AT33" s="254"/>
      <c r="AU33" s="254"/>
      <c r="AV33" s="254"/>
      <c r="AW33" s="254" t="s">
        <v>181</v>
      </c>
      <c r="AX33" s="254"/>
      <c r="AY33" s="254"/>
      <c r="AZ33" s="254"/>
      <c r="BA33" s="254"/>
      <c r="BB33" s="254" t="s">
        <v>182</v>
      </c>
      <c r="BC33" s="254"/>
      <c r="BD33" s="254"/>
      <c r="BE33" s="254"/>
      <c r="BF33" s="254"/>
      <c r="BG33" s="254"/>
      <c r="BH33" s="254"/>
      <c r="BI33" s="254"/>
      <c r="BJ33" s="7"/>
      <c r="BK33" s="7"/>
      <c r="BL33" s="7"/>
      <c r="BM33" s="7"/>
    </row>
    <row r="34" spans="1:64" s="1" customFormat="1" ht="11.25" customHeight="1">
      <c r="A34" s="143">
        <f>IF(OR('Captura Formato'!$B$57='Captura Formato'!CL9,'Captura Formato'!$B$59='Captura Formato'!CL9,'Captura Formato'!$B$61='Captura Formato'!CL9),'Captura Formato'!CL9,"")</f>
      </c>
      <c r="B34" s="144"/>
      <c r="C34" s="144"/>
      <c r="D34" s="144"/>
      <c r="E34" s="144"/>
      <c r="F34" s="144"/>
      <c r="G34" s="144"/>
      <c r="H34" s="144"/>
      <c r="I34" s="144"/>
      <c r="J34" s="144"/>
      <c r="K34" s="144"/>
      <c r="L34" s="144"/>
      <c r="M34" s="144"/>
      <c r="N34" s="144"/>
      <c r="O34" s="144"/>
      <c r="P34" s="144"/>
      <c r="Q34" s="144"/>
      <c r="R34" s="144"/>
      <c r="S34" s="144"/>
      <c r="T34" s="144"/>
      <c r="U34" s="144"/>
      <c r="V34" s="144"/>
      <c r="W34" s="144"/>
      <c r="Y34" s="212">
        <f>IF(OR('Captura Formato'!$B$57='Captura Formato'!CL9,'Captura Formato'!$B$59='Captura Formato'!CL9,'Captura Formato'!$B$61='Captura Formato'!CL9),"V","")</f>
      </c>
      <c r="Z34" s="212"/>
      <c r="AA34" s="29"/>
      <c r="AB34" s="29"/>
      <c r="AC34" s="29"/>
      <c r="AD34" s="29"/>
      <c r="AE34" s="291"/>
      <c r="AF34" s="292"/>
      <c r="AG34" s="292"/>
      <c r="AH34" s="292"/>
      <c r="AI34" s="292"/>
      <c r="AJ34" s="293"/>
      <c r="AK34" s="286" t="s">
        <v>176</v>
      </c>
      <c r="AL34" s="287"/>
      <c r="AM34" s="287"/>
      <c r="AN34" s="287"/>
      <c r="AO34" s="287"/>
      <c r="AP34" s="287"/>
      <c r="AQ34" s="259">
        <f>+'Captura Formato'!N43</f>
        <v>0</v>
      </c>
      <c r="AR34" s="259"/>
      <c r="AS34" s="259"/>
      <c r="AT34" s="259"/>
      <c r="AU34" s="259"/>
      <c r="AV34" s="259"/>
      <c r="AW34" s="255">
        <f>+'Captura Formato'!T43</f>
        <v>0</v>
      </c>
      <c r="AX34" s="255"/>
      <c r="AY34" s="255"/>
      <c r="AZ34" s="255"/>
      <c r="BA34" s="255"/>
      <c r="BB34" s="255">
        <f>+'Captura Formato'!Y43</f>
        <v>0</v>
      </c>
      <c r="BC34" s="255"/>
      <c r="BD34" s="255"/>
      <c r="BE34" s="255"/>
      <c r="BF34" s="255"/>
      <c r="BG34" s="255"/>
      <c r="BH34" s="255"/>
      <c r="BI34" s="256"/>
      <c r="BJ34" s="7"/>
      <c r="BK34" s="7"/>
      <c r="BL34" s="7"/>
    </row>
    <row r="35" spans="1:62" s="1" customFormat="1" ht="11.25" customHeight="1">
      <c r="A35" s="143">
        <f>IF(OR('Captura Formato'!$B$57='Captura Formato'!CL10,'Captura Formato'!$B$59='Captura Formato'!CL10,'Captura Formato'!$B$61='Captura Formato'!CL10),'Captura Formato'!CL10,"")</f>
      </c>
      <c r="B35" s="144"/>
      <c r="C35" s="144"/>
      <c r="D35" s="144"/>
      <c r="E35" s="144"/>
      <c r="F35" s="144"/>
      <c r="G35" s="144"/>
      <c r="H35" s="144"/>
      <c r="I35" s="144"/>
      <c r="J35" s="144"/>
      <c r="K35" s="144"/>
      <c r="L35" s="144"/>
      <c r="M35" s="144"/>
      <c r="N35" s="144"/>
      <c r="O35" s="144"/>
      <c r="P35" s="144"/>
      <c r="Q35" s="144"/>
      <c r="R35" s="144"/>
      <c r="S35" s="144"/>
      <c r="T35" s="144"/>
      <c r="U35" s="144"/>
      <c r="V35" s="144"/>
      <c r="W35" s="144"/>
      <c r="Y35" s="212">
        <f>IF(OR('Captura Formato'!$B$57='Captura Formato'!CL10,'Captura Formato'!$B$59='Captura Formato'!CL10,'Captura Formato'!$B$61='Captura Formato'!CL10),"V","")</f>
      </c>
      <c r="Z35" s="212"/>
      <c r="AA35" s="29"/>
      <c r="AB35" s="29"/>
      <c r="AC35" s="29"/>
      <c r="AD35" s="29"/>
      <c r="AE35" s="291"/>
      <c r="AF35" s="292"/>
      <c r="AG35" s="292"/>
      <c r="AH35" s="292"/>
      <c r="AI35" s="292"/>
      <c r="AJ35" s="293"/>
      <c r="AK35" s="261" t="s">
        <v>177</v>
      </c>
      <c r="AL35" s="262"/>
      <c r="AM35" s="262"/>
      <c r="AN35" s="262"/>
      <c r="AO35" s="262"/>
      <c r="AP35" s="262"/>
      <c r="AQ35" s="260">
        <f>+'Captura Formato'!N44</f>
        <v>0</v>
      </c>
      <c r="AR35" s="260"/>
      <c r="AS35" s="260"/>
      <c r="AT35" s="260"/>
      <c r="AU35" s="260"/>
      <c r="AV35" s="260"/>
      <c r="AW35" s="257">
        <f>+'Captura Formato'!T44</f>
        <v>0</v>
      </c>
      <c r="AX35" s="257"/>
      <c r="AY35" s="257"/>
      <c r="AZ35" s="257"/>
      <c r="BA35" s="257"/>
      <c r="BB35" s="257">
        <f>+'Captura Formato'!Y44</f>
        <v>0</v>
      </c>
      <c r="BC35" s="257"/>
      <c r="BD35" s="257"/>
      <c r="BE35" s="257"/>
      <c r="BF35" s="257"/>
      <c r="BG35" s="257"/>
      <c r="BH35" s="257"/>
      <c r="BI35" s="258"/>
      <c r="BJ35" s="7"/>
    </row>
    <row r="36" spans="1:62" s="1" customFormat="1" ht="11.25" customHeight="1">
      <c r="A36" s="143">
        <f>IF(OR('Captura Formato'!$B$57='Captura Formato'!CL11,'Captura Formato'!$B$59='Captura Formato'!CL11,'Captura Formato'!$B$61='Captura Formato'!CL11),'Captura Formato'!CL11,"")</f>
      </c>
      <c r="B36" s="144"/>
      <c r="C36" s="144"/>
      <c r="D36" s="144"/>
      <c r="E36" s="144"/>
      <c r="F36" s="144"/>
      <c r="G36" s="144"/>
      <c r="H36" s="144"/>
      <c r="I36" s="144"/>
      <c r="J36" s="144"/>
      <c r="K36" s="144"/>
      <c r="L36" s="144"/>
      <c r="M36" s="144"/>
      <c r="N36" s="144"/>
      <c r="O36" s="144"/>
      <c r="P36" s="144"/>
      <c r="Q36" s="144"/>
      <c r="R36" s="144"/>
      <c r="S36" s="144"/>
      <c r="T36" s="144"/>
      <c r="U36" s="144"/>
      <c r="V36" s="144"/>
      <c r="W36" s="144"/>
      <c r="Y36" s="212">
        <f>IF(OR('Captura Formato'!$B$57='Captura Formato'!CL11,'Captura Formato'!$B$59='Captura Formato'!CL11,'Captura Formato'!$B$61='Captura Formato'!CL11),"V","")</f>
      </c>
      <c r="Z36" s="212"/>
      <c r="AA36" s="29"/>
      <c r="AB36" s="29"/>
      <c r="AC36" s="29"/>
      <c r="AD36" s="29"/>
      <c r="AE36" s="291"/>
      <c r="AF36" s="292"/>
      <c r="AG36" s="292"/>
      <c r="AH36" s="292"/>
      <c r="AI36" s="292"/>
      <c r="AJ36" s="293"/>
      <c r="AK36" s="261" t="s">
        <v>178</v>
      </c>
      <c r="AL36" s="262"/>
      <c r="AM36" s="262"/>
      <c r="AN36" s="262"/>
      <c r="AO36" s="262"/>
      <c r="AP36" s="262"/>
      <c r="AQ36" s="260">
        <f>+'Captura Formato'!N45</f>
        <v>0</v>
      </c>
      <c r="AR36" s="260"/>
      <c r="AS36" s="260"/>
      <c r="AT36" s="260"/>
      <c r="AU36" s="260"/>
      <c r="AV36" s="260"/>
      <c r="AW36" s="257">
        <f>+'Captura Formato'!T45</f>
        <v>0</v>
      </c>
      <c r="AX36" s="257"/>
      <c r="AY36" s="257"/>
      <c r="AZ36" s="257"/>
      <c r="BA36" s="257"/>
      <c r="BB36" s="257">
        <f>+'Captura Formato'!Y45</f>
        <v>0</v>
      </c>
      <c r="BC36" s="257"/>
      <c r="BD36" s="257"/>
      <c r="BE36" s="257"/>
      <c r="BF36" s="257"/>
      <c r="BG36" s="257"/>
      <c r="BH36" s="257"/>
      <c r="BI36" s="258"/>
      <c r="BJ36" s="7"/>
    </row>
    <row r="37" spans="1:62" s="1" customFormat="1" ht="15">
      <c r="A37" s="143">
        <f>IF(OR('Captura Formato'!$B$57='Captura Formato'!CL12,'Captura Formato'!$B$59='Captura Formato'!CL12,'Captura Formato'!$B$61='Captura Formato'!CL12),'Captura Formato'!CL12,"")</f>
      </c>
      <c r="B37" s="144"/>
      <c r="C37" s="144"/>
      <c r="D37" s="144"/>
      <c r="E37" s="144"/>
      <c r="F37" s="144"/>
      <c r="G37" s="144"/>
      <c r="H37" s="144"/>
      <c r="I37" s="144"/>
      <c r="J37" s="144"/>
      <c r="K37" s="144"/>
      <c r="L37" s="144"/>
      <c r="M37" s="144"/>
      <c r="N37" s="144"/>
      <c r="O37" s="144"/>
      <c r="P37" s="144"/>
      <c r="Q37" s="144"/>
      <c r="R37" s="144"/>
      <c r="S37" s="144"/>
      <c r="T37" s="144"/>
      <c r="U37" s="144"/>
      <c r="V37" s="144"/>
      <c r="W37" s="144"/>
      <c r="Y37" s="212">
        <f>IF(OR('Captura Formato'!$B$57='Captura Formato'!CL12,'Captura Formato'!$B$59='Captura Formato'!CL12,'Captura Formato'!$B$61='Captura Formato'!CL12),"V","")</f>
      </c>
      <c r="Z37" s="212"/>
      <c r="AA37" s="29"/>
      <c r="AB37" s="29"/>
      <c r="AC37" s="29"/>
      <c r="AD37" s="29"/>
      <c r="AE37" s="291"/>
      <c r="AF37" s="292"/>
      <c r="AG37" s="292"/>
      <c r="AH37" s="292"/>
      <c r="AI37" s="292"/>
      <c r="AJ37" s="293"/>
      <c r="AK37" s="261" t="s">
        <v>179</v>
      </c>
      <c r="AL37" s="262"/>
      <c r="AM37" s="262"/>
      <c r="AN37" s="262"/>
      <c r="AO37" s="262"/>
      <c r="AP37" s="262"/>
      <c r="AQ37" s="260">
        <f>+'Captura Formato'!N46</f>
        <v>0</v>
      </c>
      <c r="AR37" s="260"/>
      <c r="AS37" s="260"/>
      <c r="AT37" s="260"/>
      <c r="AU37" s="260"/>
      <c r="AV37" s="260"/>
      <c r="AW37" s="257">
        <f>+'Captura Formato'!T46</f>
        <v>0</v>
      </c>
      <c r="AX37" s="257"/>
      <c r="AY37" s="257"/>
      <c r="AZ37" s="257"/>
      <c r="BA37" s="257"/>
      <c r="BB37" s="257">
        <f>+'Captura Formato'!Y46</f>
        <v>0</v>
      </c>
      <c r="BC37" s="257"/>
      <c r="BD37" s="257"/>
      <c r="BE37" s="257"/>
      <c r="BF37" s="257"/>
      <c r="BG37" s="257"/>
      <c r="BH37" s="257"/>
      <c r="BI37" s="258"/>
      <c r="BJ37" s="7"/>
    </row>
    <row r="38" spans="1:62" s="1" customFormat="1" ht="11.25">
      <c r="A38" s="143">
        <f>IF(OR('Captura Formato'!$B$57='Captura Formato'!CL12,'Captura Formato'!$B$59='Captura Formato'!CL12,'Captura Formato'!$B$61='Captura Formato'!CL12),"OTROS: ","")</f>
      </c>
      <c r="B38" s="144"/>
      <c r="C38" s="144"/>
      <c r="D38" s="144"/>
      <c r="E38" s="144"/>
      <c r="F38" s="242">
        <f>IF('Captura Formato'!$B$57='Captura Formato'!CL12,'Captura Formato'!G63,"")</f>
      </c>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3"/>
      <c r="AE38" s="294"/>
      <c r="AF38" s="295"/>
      <c r="AG38" s="295"/>
      <c r="AH38" s="295"/>
      <c r="AI38" s="295"/>
      <c r="AJ38" s="296"/>
      <c r="AK38" s="297" t="s">
        <v>160</v>
      </c>
      <c r="AL38" s="298"/>
      <c r="AM38" s="298"/>
      <c r="AN38" s="298"/>
      <c r="AO38" s="298"/>
      <c r="AP38" s="298"/>
      <c r="AQ38" s="299">
        <f>+'Captura Formato'!N47</f>
        <v>0</v>
      </c>
      <c r="AR38" s="299"/>
      <c r="AS38" s="299"/>
      <c r="AT38" s="299"/>
      <c r="AU38" s="299"/>
      <c r="AV38" s="299"/>
      <c r="AW38" s="237">
        <f>+'Captura Formato'!T47</f>
        <v>0</v>
      </c>
      <c r="AX38" s="237"/>
      <c r="AY38" s="237"/>
      <c r="AZ38" s="237"/>
      <c r="BA38" s="237"/>
      <c r="BB38" s="237">
        <f>+'Captura Formato'!Y47</f>
        <v>0</v>
      </c>
      <c r="BC38" s="237"/>
      <c r="BD38" s="237"/>
      <c r="BE38" s="237"/>
      <c r="BF38" s="237"/>
      <c r="BG38" s="237"/>
      <c r="BH38" s="237"/>
      <c r="BI38" s="329"/>
      <c r="BJ38" s="7"/>
    </row>
    <row r="39" spans="1:68" s="1" customFormat="1" ht="11.25" customHeight="1">
      <c r="A39" s="32" t="s">
        <v>186</v>
      </c>
      <c r="B39" s="22"/>
      <c r="C39" s="22"/>
      <c r="D39" s="22"/>
      <c r="E39" s="22"/>
      <c r="F39" s="22"/>
      <c r="G39" s="22"/>
      <c r="H39" s="22"/>
      <c r="I39" s="22"/>
      <c r="J39" s="22"/>
      <c r="K39" s="22"/>
      <c r="L39" s="22"/>
      <c r="M39" s="22"/>
      <c r="N39" s="22"/>
      <c r="O39" s="22"/>
      <c r="P39" s="22"/>
      <c r="Q39" s="22"/>
      <c r="R39" s="22"/>
      <c r="S39" s="22"/>
      <c r="T39" s="22"/>
      <c r="U39" s="244">
        <f>IF('Captura Formato'!$W$71='Captura Formato'!CR1,'Captura Formato'!CR1,"")</f>
      </c>
      <c r="V39" s="244"/>
      <c r="W39" s="244"/>
      <c r="X39" s="244"/>
      <c r="Y39" s="244"/>
      <c r="Z39" s="244"/>
      <c r="AA39" s="22"/>
      <c r="AB39" s="48">
        <f>IF('Captura Formato'!$W$71='Captura Formato'!CR1,"V","")</f>
      </c>
      <c r="AC39" s="22"/>
      <c r="AD39" s="23"/>
      <c r="AE39" s="234" t="s">
        <v>194</v>
      </c>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7"/>
      <c r="BK39" s="7"/>
      <c r="BL39" s="7"/>
      <c r="BM39" s="7"/>
      <c r="BN39" s="7"/>
      <c r="BO39" s="7"/>
      <c r="BP39" s="7"/>
    </row>
    <row r="40" spans="1:68" s="1" customFormat="1" ht="11.25" customHeight="1">
      <c r="A40" s="143" t="s">
        <v>188</v>
      </c>
      <c r="B40" s="144"/>
      <c r="C40" s="144"/>
      <c r="D40" s="239">
        <f>+'Captura Formato'!E72</f>
        <v>0</v>
      </c>
      <c r="E40" s="239"/>
      <c r="F40" s="239"/>
      <c r="G40" s="239"/>
      <c r="H40" s="239"/>
      <c r="I40" s="239"/>
      <c r="J40" s="239"/>
      <c r="K40" s="29"/>
      <c r="L40" s="29"/>
      <c r="M40" s="29"/>
      <c r="N40" s="29"/>
      <c r="O40" s="29"/>
      <c r="P40" s="29"/>
      <c r="Q40" s="29"/>
      <c r="R40" s="29"/>
      <c r="S40" s="29"/>
      <c r="T40" s="29"/>
      <c r="U40" s="221">
        <f>IF('Captura Formato'!$W$71='Captura Formato'!CR2,'Captura Formato'!CR2,"")</f>
      </c>
      <c r="V40" s="221"/>
      <c r="W40" s="221"/>
      <c r="X40" s="221"/>
      <c r="Y40" s="221"/>
      <c r="Z40" s="221"/>
      <c r="AA40" s="29"/>
      <c r="AB40" s="49">
        <f>IF('Captura Formato'!$W$71='Captura Formato'!CR2,"V","")</f>
      </c>
      <c r="AC40" s="29"/>
      <c r="AD40" s="24"/>
      <c r="AE40" s="330" t="s">
        <v>195</v>
      </c>
      <c r="AF40" s="245"/>
      <c r="AG40" s="245"/>
      <c r="AH40" s="245"/>
      <c r="AI40" s="245"/>
      <c r="AJ40" s="245"/>
      <c r="AK40" s="245"/>
      <c r="AL40" s="245"/>
      <c r="AM40" s="246"/>
      <c r="AN40" s="330" t="s">
        <v>196</v>
      </c>
      <c r="AO40" s="245"/>
      <c r="AP40" s="245"/>
      <c r="AQ40" s="245"/>
      <c r="AR40" s="245"/>
      <c r="AS40" s="245"/>
      <c r="AT40" s="245"/>
      <c r="AU40" s="245"/>
      <c r="AV40" s="245"/>
      <c r="AW40" s="245"/>
      <c r="AX40" s="245"/>
      <c r="AY40" s="245"/>
      <c r="AZ40" s="246"/>
      <c r="BA40" s="330" t="s">
        <v>85</v>
      </c>
      <c r="BB40" s="245"/>
      <c r="BC40" s="245"/>
      <c r="BD40" s="245"/>
      <c r="BE40" s="245" t="s">
        <v>87</v>
      </c>
      <c r="BF40" s="245"/>
      <c r="BG40" s="245"/>
      <c r="BH40" s="245"/>
      <c r="BI40" s="246"/>
      <c r="BJ40" s="7"/>
      <c r="BK40" s="7"/>
      <c r="BL40" s="7"/>
      <c r="BM40" s="76"/>
      <c r="BN40" s="7"/>
      <c r="BO40" s="7"/>
      <c r="BP40" s="7"/>
    </row>
    <row r="41" spans="1:68" s="1" customFormat="1" ht="11.25" customHeight="1">
      <c r="A41" s="143" t="s">
        <v>189</v>
      </c>
      <c r="B41" s="144"/>
      <c r="C41" s="144"/>
      <c r="D41" s="144"/>
      <c r="E41" s="144"/>
      <c r="F41" s="144"/>
      <c r="G41" s="144"/>
      <c r="H41" s="144"/>
      <c r="I41" s="239">
        <f>+'Captura Formato'!J73</f>
        <v>0</v>
      </c>
      <c r="J41" s="239"/>
      <c r="K41" s="239"/>
      <c r="L41" s="239"/>
      <c r="M41" s="239"/>
      <c r="N41" s="239"/>
      <c r="O41" s="239"/>
      <c r="P41" s="29"/>
      <c r="Q41" s="29"/>
      <c r="R41" s="29"/>
      <c r="S41" s="29"/>
      <c r="T41" s="29"/>
      <c r="U41" s="221">
        <f>IF('Captura Formato'!$W$73='Captura Formato'!CP1,'Captura Formato'!CP1,"")</f>
      </c>
      <c r="V41" s="221"/>
      <c r="W41" s="221"/>
      <c r="X41" s="221"/>
      <c r="Y41" s="221"/>
      <c r="Z41" s="221"/>
      <c r="AA41" s="29"/>
      <c r="AB41" s="49">
        <f>IF('Captura Formato'!$W$73='Captura Formato'!CP1,"V","")</f>
      </c>
      <c r="AC41" s="29"/>
      <c r="AD41" s="24"/>
      <c r="AE41" s="247">
        <f>+'Captura Formato'!B67</f>
        <v>0</v>
      </c>
      <c r="AF41" s="248"/>
      <c r="AG41" s="248"/>
      <c r="AH41" s="248"/>
      <c r="AI41" s="248"/>
      <c r="AJ41" s="248"/>
      <c r="AK41" s="248"/>
      <c r="AL41" s="248"/>
      <c r="AM41" s="248"/>
      <c r="AN41" s="249">
        <f>+'Captura Formato'!L67</f>
        <v>0</v>
      </c>
      <c r="AO41" s="249"/>
      <c r="AP41" s="249"/>
      <c r="AQ41" s="249"/>
      <c r="AR41" s="249"/>
      <c r="AS41" s="249"/>
      <c r="AT41" s="249"/>
      <c r="AU41" s="249"/>
      <c r="AV41" s="249"/>
      <c r="AW41" s="249"/>
      <c r="AX41" s="249"/>
      <c r="AY41" s="249"/>
      <c r="AZ41" s="249"/>
      <c r="BA41" s="248">
        <f>+'Captura Formato'!Z67</f>
        <v>0</v>
      </c>
      <c r="BB41" s="248"/>
      <c r="BC41" s="248"/>
      <c r="BD41" s="248"/>
      <c r="BE41" s="249">
        <f>+'Captura Formato'!AC67</f>
        <v>0</v>
      </c>
      <c r="BF41" s="249"/>
      <c r="BG41" s="249"/>
      <c r="BH41" s="249"/>
      <c r="BI41" s="253"/>
      <c r="BJ41" s="7"/>
      <c r="BK41" s="7"/>
      <c r="BL41" s="7"/>
      <c r="BM41" s="7"/>
      <c r="BN41" s="7"/>
      <c r="BO41" s="7"/>
      <c r="BP41" s="7"/>
    </row>
    <row r="42" spans="1:68" s="1" customFormat="1" ht="11.25" customHeight="1">
      <c r="A42" s="145" t="s">
        <v>187</v>
      </c>
      <c r="B42" s="146"/>
      <c r="C42" s="146"/>
      <c r="D42" s="146"/>
      <c r="E42" s="146"/>
      <c r="F42" s="146"/>
      <c r="G42" s="240">
        <f>+'Captura Formato'!H74</f>
        <v>0</v>
      </c>
      <c r="H42" s="240"/>
      <c r="I42" s="31"/>
      <c r="J42" s="31"/>
      <c r="K42" s="31"/>
      <c r="L42" s="31"/>
      <c r="M42" s="31"/>
      <c r="N42" s="31"/>
      <c r="O42" s="31"/>
      <c r="P42" s="31"/>
      <c r="Q42" s="31"/>
      <c r="R42" s="31"/>
      <c r="S42" s="31"/>
      <c r="T42" s="31"/>
      <c r="U42" s="241">
        <f>IF('Captura Formato'!$W$73='Captura Formato'!CP2,'Captura Formato'!CP2,"")</f>
      </c>
      <c r="V42" s="241"/>
      <c r="W42" s="241"/>
      <c r="X42" s="241"/>
      <c r="Y42" s="241"/>
      <c r="Z42" s="241"/>
      <c r="AA42" s="31"/>
      <c r="AB42" s="50">
        <f>IF('Captura Formato'!$W$73='Captura Formato'!CP2,"V","")</f>
      </c>
      <c r="AC42" s="31"/>
      <c r="AD42" s="25"/>
      <c r="AE42" s="250">
        <f>+'Captura Formato'!B68</f>
        <v>0</v>
      </c>
      <c r="AF42" s="251"/>
      <c r="AG42" s="251"/>
      <c r="AH42" s="251"/>
      <c r="AI42" s="251"/>
      <c r="AJ42" s="251"/>
      <c r="AK42" s="251"/>
      <c r="AL42" s="251"/>
      <c r="AM42" s="251"/>
      <c r="AN42" s="252">
        <f>+'Captura Formato'!L68</f>
        <v>0</v>
      </c>
      <c r="AO42" s="252"/>
      <c r="AP42" s="252"/>
      <c r="AQ42" s="252"/>
      <c r="AR42" s="252"/>
      <c r="AS42" s="252"/>
      <c r="AT42" s="252"/>
      <c r="AU42" s="252"/>
      <c r="AV42" s="252"/>
      <c r="AW42" s="252"/>
      <c r="AX42" s="252"/>
      <c r="AY42" s="252"/>
      <c r="AZ42" s="252"/>
      <c r="BA42" s="251">
        <f>+'Captura Formato'!Z68</f>
        <v>0</v>
      </c>
      <c r="BB42" s="251"/>
      <c r="BC42" s="251"/>
      <c r="BD42" s="251"/>
      <c r="BE42" s="252">
        <f>+'Captura Formato'!AC68</f>
        <v>0</v>
      </c>
      <c r="BF42" s="252"/>
      <c r="BG42" s="252"/>
      <c r="BH42" s="252"/>
      <c r="BI42" s="328"/>
      <c r="BJ42" s="7"/>
      <c r="BK42" s="7"/>
      <c r="BL42" s="7"/>
      <c r="BM42" s="7"/>
      <c r="BN42" s="7"/>
      <c r="BO42" s="7"/>
      <c r="BP42" s="7"/>
    </row>
    <row r="43" spans="1:68" s="1" customFormat="1" ht="11.25">
      <c r="A43" s="27" t="s">
        <v>197</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3"/>
      <c r="AE43" s="27"/>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3"/>
      <c r="BJ43" s="7"/>
      <c r="BK43" s="7"/>
      <c r="BL43" s="7"/>
      <c r="BM43" s="7"/>
      <c r="BN43" s="7"/>
      <c r="BO43" s="7"/>
      <c r="BP43" s="7"/>
    </row>
    <row r="44" spans="1:68" s="1" customFormat="1" ht="11.25" customHeight="1">
      <c r="A44" s="312" t="s">
        <v>91</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4"/>
      <c r="AE44" s="28"/>
      <c r="AF44" s="29"/>
      <c r="AG44" s="221">
        <f>IF('Captura Formato'!$B$79='Captura Formato'!$CJ1,'Captura Formato'!CJ1,"")</f>
      </c>
      <c r="AH44" s="221"/>
      <c r="AI44" s="221"/>
      <c r="AJ44" s="221"/>
      <c r="AK44" s="221"/>
      <c r="AL44" s="221"/>
      <c r="AM44" s="144">
        <f>IF('Captura Formato'!$B$79='Captura Formato'!$CJ1,"DE","")</f>
      </c>
      <c r="AN44" s="144"/>
      <c r="AO44" s="319">
        <f>IF('Captura Formato'!$B$79='Captura Formato'!$CJ1,+'Captura Formato'!J79,"")</f>
      </c>
      <c r="AP44" s="319"/>
      <c r="AQ44" s="319"/>
      <c r="AR44" s="319"/>
      <c r="AS44" s="319"/>
      <c r="AT44" s="319"/>
      <c r="AU44" s="319"/>
      <c r="AV44" s="319"/>
      <c r="AW44" s="319"/>
      <c r="AX44" s="221">
        <f>IF('Captura Formato'!$B$79='Captura Formato'!$CJ1,"A","")</f>
      </c>
      <c r="AY44" s="221"/>
      <c r="AZ44" s="221"/>
      <c r="BA44" s="320">
        <f>IF('Captura Formato'!$B$79='Captura Formato'!$CJ1,+'Captura Formato'!V79,"")</f>
      </c>
      <c r="BB44" s="320"/>
      <c r="BC44" s="320"/>
      <c r="BD44" s="320"/>
      <c r="BE44" s="320"/>
      <c r="BF44" s="320"/>
      <c r="BG44" s="320"/>
      <c r="BH44" s="320"/>
      <c r="BI44" s="321"/>
      <c r="BJ44" s="7"/>
      <c r="BK44" s="7"/>
      <c r="BL44" s="7"/>
      <c r="BM44" s="7"/>
      <c r="BN44" s="7"/>
      <c r="BO44" s="7"/>
      <c r="BP44" s="7"/>
    </row>
    <row r="45" spans="1:68" s="1" customFormat="1" ht="15.75" customHeight="1">
      <c r="A45" s="312"/>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4"/>
      <c r="AE45" s="28"/>
      <c r="AF45" s="29"/>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4"/>
      <c r="BJ45" s="7"/>
      <c r="BK45" s="7"/>
      <c r="BL45" s="7"/>
      <c r="BM45" s="7"/>
      <c r="BN45" s="7"/>
      <c r="BO45" s="7"/>
      <c r="BP45" s="7"/>
    </row>
    <row r="46" spans="1:68" s="1" customFormat="1" ht="11.25">
      <c r="A46" s="315"/>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7"/>
      <c r="AE46" s="30"/>
      <c r="AF46" s="31"/>
      <c r="AG46" s="241">
        <f>IF('Captura Formato'!$B$79='Captura Formato'!$CJ2,'Captura Formato'!CJ2,"")</f>
      </c>
      <c r="AH46" s="241"/>
      <c r="AI46" s="241"/>
      <c r="AJ46" s="241"/>
      <c r="AK46" s="241"/>
      <c r="AL46" s="241"/>
      <c r="AM46" s="146">
        <f>IF('Captura Formato'!$B$79='Captura Formato'!$CJ2,"DE","")</f>
      </c>
      <c r="AN46" s="146"/>
      <c r="AO46" s="322">
        <f>IF('Captura Formato'!$B$79='Captura Formato'!$CJ2,+'Captura Formato'!J79,"")</f>
      </c>
      <c r="AP46" s="322"/>
      <c r="AQ46" s="322"/>
      <c r="AR46" s="322"/>
      <c r="AS46" s="322"/>
      <c r="AT46" s="322"/>
      <c r="AU46" s="322"/>
      <c r="AV46" s="322"/>
      <c r="AW46" s="322"/>
      <c r="AX46" s="241">
        <f>IF('Captura Formato'!$B$79='Captura Formato'!$CJ2,"A","")</f>
      </c>
      <c r="AY46" s="241"/>
      <c r="AZ46" s="241"/>
      <c r="BA46" s="310">
        <f>IF('Captura Formato'!$B$79='Captura Formato'!$CJ2,+'Captura Formato'!V79,"")</f>
      </c>
      <c r="BB46" s="310"/>
      <c r="BC46" s="310"/>
      <c r="BD46" s="310"/>
      <c r="BE46" s="310"/>
      <c r="BF46" s="310"/>
      <c r="BG46" s="310"/>
      <c r="BH46" s="310"/>
      <c r="BI46" s="311"/>
      <c r="BJ46" s="7"/>
      <c r="BK46" s="7"/>
      <c r="BL46" s="7"/>
      <c r="BM46" s="7"/>
      <c r="BN46" s="7"/>
      <c r="BO46" s="7"/>
      <c r="BP46" s="7"/>
    </row>
    <row r="47" spans="1:68" s="1" customFormat="1" ht="11.2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row>
    <row r="48" spans="1:68" s="1" customFormat="1" ht="11.25">
      <c r="A48" s="215" t="s">
        <v>89</v>
      </c>
      <c r="B48" s="215"/>
      <c r="C48" s="215"/>
      <c r="D48" s="215"/>
      <c r="E48" s="215"/>
      <c r="F48" s="215"/>
      <c r="G48" s="215"/>
      <c r="H48" s="215"/>
      <c r="I48" s="215"/>
      <c r="J48" s="326">
        <f>+'Captura Formato'!K81</f>
        <v>0</v>
      </c>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7"/>
      <c r="BJ48" s="7"/>
      <c r="BK48" s="7"/>
      <c r="BL48" s="7"/>
      <c r="BM48" s="7"/>
      <c r="BN48" s="7"/>
      <c r="BO48" s="7"/>
      <c r="BP48" s="7"/>
    </row>
    <row r="49" spans="1:68" s="1" customFormat="1" ht="11.25">
      <c r="A49" s="7"/>
      <c r="B49" s="326">
        <f>+'Captura Formato'!B82</f>
        <v>0</v>
      </c>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7"/>
      <c r="BJ49" s="7"/>
      <c r="BK49" s="7"/>
      <c r="BL49" s="7"/>
      <c r="BM49" s="7"/>
      <c r="BN49" s="7"/>
      <c r="BO49" s="7"/>
      <c r="BP49" s="7"/>
    </row>
    <row r="50" spans="1:68" s="1" customFormat="1" ht="11.2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row>
    <row r="51" spans="1:68" s="1" customFormat="1" ht="11.25">
      <c r="A51" s="7"/>
      <c r="B51" s="318" t="s">
        <v>34</v>
      </c>
      <c r="C51" s="318"/>
      <c r="D51" s="318"/>
      <c r="E51" s="318"/>
      <c r="F51" s="318"/>
      <c r="G51" s="318"/>
      <c r="H51" s="318"/>
      <c r="I51" s="318"/>
      <c r="J51" s="318"/>
      <c r="K51" s="318"/>
      <c r="L51" s="318"/>
      <c r="M51" s="318"/>
      <c r="N51" s="318"/>
      <c r="O51" s="318"/>
      <c r="P51" s="318"/>
      <c r="Q51" s="318"/>
      <c r="R51" s="318"/>
      <c r="S51" s="318"/>
      <c r="T51" s="318"/>
      <c r="V51" s="318" t="s">
        <v>35</v>
      </c>
      <c r="W51" s="318"/>
      <c r="X51" s="318"/>
      <c r="Y51" s="318"/>
      <c r="Z51" s="318"/>
      <c r="AA51" s="318"/>
      <c r="AB51" s="318"/>
      <c r="AC51" s="318"/>
      <c r="AD51" s="318"/>
      <c r="AE51" s="318"/>
      <c r="AF51" s="318"/>
      <c r="AG51" s="318"/>
      <c r="AH51" s="318"/>
      <c r="AI51" s="318"/>
      <c r="AJ51" s="318"/>
      <c r="AK51" s="318"/>
      <c r="AL51" s="318"/>
      <c r="AM51" s="318"/>
      <c r="AN51" s="318"/>
      <c r="AP51" s="318" t="s">
        <v>35</v>
      </c>
      <c r="AQ51" s="318"/>
      <c r="AR51" s="318"/>
      <c r="AS51" s="318"/>
      <c r="AT51" s="318"/>
      <c r="AU51" s="318"/>
      <c r="AV51" s="318"/>
      <c r="AW51" s="318"/>
      <c r="AX51" s="318"/>
      <c r="AY51" s="318"/>
      <c r="AZ51" s="318"/>
      <c r="BA51" s="318"/>
      <c r="BB51" s="318"/>
      <c r="BC51" s="318"/>
      <c r="BD51" s="318"/>
      <c r="BE51" s="318"/>
      <c r="BF51" s="318"/>
      <c r="BG51" s="318"/>
      <c r="BH51" s="318"/>
      <c r="BI51" s="7"/>
      <c r="BJ51" s="7"/>
      <c r="BK51" s="7"/>
      <c r="BL51" s="7"/>
      <c r="BM51" s="7"/>
      <c r="BN51" s="7"/>
      <c r="BO51" s="7"/>
      <c r="BP51" s="7"/>
    </row>
    <row r="52" spans="1:68" s="1" customFormat="1" ht="11.25">
      <c r="A52" s="7"/>
      <c r="B52" s="318"/>
      <c r="C52" s="318"/>
      <c r="D52" s="318"/>
      <c r="E52" s="318"/>
      <c r="F52" s="318"/>
      <c r="G52" s="318"/>
      <c r="H52" s="318"/>
      <c r="I52" s="318"/>
      <c r="J52" s="318"/>
      <c r="K52" s="318"/>
      <c r="L52" s="318"/>
      <c r="M52" s="318"/>
      <c r="N52" s="318"/>
      <c r="O52" s="318"/>
      <c r="P52" s="318"/>
      <c r="Q52" s="318"/>
      <c r="R52" s="318"/>
      <c r="S52" s="318"/>
      <c r="T52" s="318"/>
      <c r="V52" s="323" t="s">
        <v>36</v>
      </c>
      <c r="W52" s="323"/>
      <c r="X52" s="323"/>
      <c r="Y52" s="323"/>
      <c r="Z52" s="323"/>
      <c r="AA52" s="323"/>
      <c r="AB52" s="323"/>
      <c r="AC52" s="323"/>
      <c r="AD52" s="323"/>
      <c r="AE52" s="323"/>
      <c r="AF52" s="323"/>
      <c r="AG52" s="323"/>
      <c r="AH52" s="323"/>
      <c r="AI52" s="323"/>
      <c r="AJ52" s="323"/>
      <c r="AK52" s="323"/>
      <c r="AL52" s="323"/>
      <c r="AM52" s="323"/>
      <c r="AN52" s="323"/>
      <c r="AO52" s="51"/>
      <c r="AP52" s="323" t="s">
        <v>37</v>
      </c>
      <c r="AQ52" s="323"/>
      <c r="AR52" s="323"/>
      <c r="AS52" s="323"/>
      <c r="AT52" s="323"/>
      <c r="AU52" s="323"/>
      <c r="AV52" s="323"/>
      <c r="AW52" s="323"/>
      <c r="AX52" s="323"/>
      <c r="AY52" s="323"/>
      <c r="AZ52" s="323"/>
      <c r="BA52" s="323"/>
      <c r="BB52" s="323"/>
      <c r="BC52" s="323"/>
      <c r="BD52" s="323"/>
      <c r="BE52" s="323"/>
      <c r="BF52" s="323"/>
      <c r="BG52" s="323"/>
      <c r="BH52" s="323"/>
      <c r="BI52" s="7"/>
      <c r="BJ52" s="7"/>
      <c r="BK52" s="7"/>
      <c r="BL52" s="7"/>
      <c r="BM52" s="7"/>
      <c r="BN52" s="7"/>
      <c r="BO52" s="7"/>
      <c r="BP52" s="7"/>
    </row>
    <row r="53" spans="1:68" s="1" customFormat="1" ht="11.25">
      <c r="A53" s="7"/>
      <c r="B53" s="7"/>
      <c r="C53" s="7"/>
      <c r="D53" s="7"/>
      <c r="E53" s="7"/>
      <c r="F53" s="7"/>
      <c r="G53" s="7"/>
      <c r="H53" s="7"/>
      <c r="I53" s="7"/>
      <c r="J53" s="7"/>
      <c r="K53" s="7"/>
      <c r="L53" s="7"/>
      <c r="M53" s="7"/>
      <c r="N53" s="7"/>
      <c r="O53" s="7"/>
      <c r="P53" s="7"/>
      <c r="Q53" s="7"/>
      <c r="R53" s="7"/>
      <c r="S53" s="7"/>
      <c r="AM53" s="7"/>
      <c r="AN53" s="7"/>
      <c r="AO53" s="7"/>
      <c r="BI53" s="7"/>
      <c r="BJ53" s="7"/>
      <c r="BK53" s="7"/>
      <c r="BL53" s="7"/>
      <c r="BM53" s="7"/>
      <c r="BN53" s="7"/>
      <c r="BO53" s="7"/>
      <c r="BP53" s="7"/>
    </row>
    <row r="54" spans="1:68" s="1" customFormat="1" ht="11.2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row>
    <row r="55" spans="1:68" s="1" customFormat="1" ht="11.25">
      <c r="A55" s="7"/>
      <c r="B55" s="325"/>
      <c r="C55" s="325"/>
      <c r="D55" s="325"/>
      <c r="E55" s="325"/>
      <c r="F55" s="325"/>
      <c r="G55" s="325"/>
      <c r="H55" s="325"/>
      <c r="I55" s="325"/>
      <c r="J55" s="325"/>
      <c r="K55" s="325"/>
      <c r="L55" s="325"/>
      <c r="M55" s="325"/>
      <c r="N55" s="325"/>
      <c r="O55" s="325"/>
      <c r="P55" s="325"/>
      <c r="Q55" s="325"/>
      <c r="R55" s="325"/>
      <c r="S55" s="325"/>
      <c r="T55" s="325"/>
      <c r="V55" s="325"/>
      <c r="W55" s="325"/>
      <c r="X55" s="325"/>
      <c r="Y55" s="325"/>
      <c r="Z55" s="325"/>
      <c r="AA55" s="325"/>
      <c r="AB55" s="325"/>
      <c r="AC55" s="325"/>
      <c r="AD55" s="325"/>
      <c r="AE55" s="325"/>
      <c r="AF55" s="325"/>
      <c r="AG55" s="325"/>
      <c r="AH55" s="325"/>
      <c r="AI55" s="325"/>
      <c r="AJ55" s="325"/>
      <c r="AK55" s="325"/>
      <c r="AL55" s="325"/>
      <c r="AM55" s="325"/>
      <c r="AN55" s="325"/>
      <c r="AP55" s="325"/>
      <c r="AQ55" s="325"/>
      <c r="AR55" s="325"/>
      <c r="AS55" s="325"/>
      <c r="AT55" s="325"/>
      <c r="AU55" s="325"/>
      <c r="AV55" s="325"/>
      <c r="AW55" s="325"/>
      <c r="AX55" s="325"/>
      <c r="AY55" s="325"/>
      <c r="AZ55" s="325"/>
      <c r="BA55" s="325"/>
      <c r="BB55" s="325"/>
      <c r="BC55" s="325"/>
      <c r="BD55" s="325"/>
      <c r="BE55" s="325"/>
      <c r="BF55" s="325"/>
      <c r="BG55" s="325"/>
      <c r="BH55" s="325"/>
      <c r="BI55" s="7"/>
      <c r="BJ55" s="7"/>
      <c r="BK55" s="7"/>
      <c r="BL55" s="7"/>
      <c r="BM55" s="7"/>
      <c r="BN55" s="7"/>
      <c r="BO55" s="7"/>
      <c r="BP55" s="7"/>
    </row>
    <row r="56" spans="1:68" s="1" customFormat="1" ht="11.25">
      <c r="A56" s="7"/>
      <c r="B56" s="318" t="s">
        <v>38</v>
      </c>
      <c r="C56" s="318"/>
      <c r="D56" s="318"/>
      <c r="E56" s="318"/>
      <c r="F56" s="318"/>
      <c r="G56" s="318"/>
      <c r="H56" s="318"/>
      <c r="I56" s="318"/>
      <c r="J56" s="318"/>
      <c r="K56" s="318"/>
      <c r="L56" s="318"/>
      <c r="M56" s="318"/>
      <c r="N56" s="318"/>
      <c r="O56" s="318"/>
      <c r="P56" s="318"/>
      <c r="Q56" s="318"/>
      <c r="R56" s="318"/>
      <c r="S56" s="318"/>
      <c r="T56" s="318"/>
      <c r="V56" s="318" t="s">
        <v>38</v>
      </c>
      <c r="W56" s="318"/>
      <c r="X56" s="318"/>
      <c r="Y56" s="318"/>
      <c r="Z56" s="318"/>
      <c r="AA56" s="318"/>
      <c r="AB56" s="318"/>
      <c r="AC56" s="318"/>
      <c r="AD56" s="318"/>
      <c r="AE56" s="318"/>
      <c r="AF56" s="318"/>
      <c r="AG56" s="318"/>
      <c r="AH56" s="318"/>
      <c r="AI56" s="318"/>
      <c r="AJ56" s="318"/>
      <c r="AK56" s="318"/>
      <c r="AL56" s="318"/>
      <c r="AM56" s="318"/>
      <c r="AN56" s="318"/>
      <c r="AP56" s="318" t="s">
        <v>38</v>
      </c>
      <c r="AQ56" s="318"/>
      <c r="AR56" s="318"/>
      <c r="AS56" s="318"/>
      <c r="AT56" s="318"/>
      <c r="AU56" s="318"/>
      <c r="AV56" s="318"/>
      <c r="AW56" s="318"/>
      <c r="AX56" s="318"/>
      <c r="AY56" s="318"/>
      <c r="AZ56" s="318"/>
      <c r="BA56" s="318"/>
      <c r="BB56" s="318"/>
      <c r="BC56" s="318"/>
      <c r="BD56" s="318"/>
      <c r="BE56" s="318"/>
      <c r="BF56" s="318"/>
      <c r="BG56" s="318"/>
      <c r="BH56" s="318"/>
      <c r="BI56" s="7"/>
      <c r="BJ56" s="7"/>
      <c r="BK56" s="7"/>
      <c r="BL56" s="7"/>
      <c r="BM56" s="7"/>
      <c r="BN56" s="7"/>
      <c r="BO56" s="7"/>
      <c r="BP56" s="7"/>
    </row>
    <row r="57" spans="1:68" s="1" customFormat="1" ht="11.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row>
    <row r="58" spans="1:68" s="1" customFormat="1" ht="11.25">
      <c r="A58" s="324" t="s">
        <v>39</v>
      </c>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4"/>
      <c r="AZ58" s="324"/>
      <c r="BA58" s="324"/>
      <c r="BB58" s="324"/>
      <c r="BC58" s="324"/>
      <c r="BD58" s="324"/>
      <c r="BE58" s="324"/>
      <c r="BF58" s="324"/>
      <c r="BG58" s="324"/>
      <c r="BH58" s="324"/>
      <c r="BI58" s="324"/>
      <c r="BJ58" s="7"/>
      <c r="BK58" s="7"/>
      <c r="BL58" s="7"/>
      <c r="BM58" s="7"/>
      <c r="BN58" s="7"/>
      <c r="BO58" s="7"/>
      <c r="BP58" s="7"/>
    </row>
    <row r="59" spans="1:68" s="1" customFormat="1" ht="11.25">
      <c r="A59" s="324"/>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4"/>
      <c r="AY59" s="324"/>
      <c r="AZ59" s="324"/>
      <c r="BA59" s="324"/>
      <c r="BB59" s="324"/>
      <c r="BC59" s="324"/>
      <c r="BD59" s="324"/>
      <c r="BE59" s="324"/>
      <c r="BF59" s="324"/>
      <c r="BG59" s="324"/>
      <c r="BH59" s="324"/>
      <c r="BI59" s="324"/>
      <c r="BJ59" s="7"/>
      <c r="BK59" s="7"/>
      <c r="BL59" s="7"/>
      <c r="BM59" s="7"/>
      <c r="BN59" s="7"/>
      <c r="BO59" s="7"/>
      <c r="BP59" s="7"/>
    </row>
    <row r="60" spans="1:68" s="1" customFormat="1" ht="11.2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row>
    <row r="61" spans="1:68" s="1" customFormat="1" ht="11.2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row>
    <row r="62" spans="1:68" s="1" customFormat="1" ht="11.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row>
    <row r="63" spans="1:68" s="1" customFormat="1" ht="11.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row>
    <row r="64" spans="1:68" s="1" customFormat="1" ht="11.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row>
    <row r="65" spans="1:68" s="1" customFormat="1" ht="11.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row>
    <row r="66" spans="1:68" s="1" customFormat="1" ht="11.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row>
    <row r="67" spans="1:68" s="1" customFormat="1" ht="11.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row>
    <row r="68" spans="1:68" s="1" customFormat="1" ht="11.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row>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sheetData>
  <sheetProtection/>
  <mergeCells count="261">
    <mergeCell ref="BB38:BI38"/>
    <mergeCell ref="AE40:AM40"/>
    <mergeCell ref="AN40:AZ40"/>
    <mergeCell ref="BA40:BD40"/>
    <mergeCell ref="BB36:BI36"/>
    <mergeCell ref="BB37:BI37"/>
    <mergeCell ref="AK36:AP36"/>
    <mergeCell ref="AK37:AP37"/>
    <mergeCell ref="AW37:BA37"/>
    <mergeCell ref="AW36:BA36"/>
    <mergeCell ref="AQ36:AV36"/>
    <mergeCell ref="AQ37:AV37"/>
    <mergeCell ref="A58:BI59"/>
    <mergeCell ref="B55:T55"/>
    <mergeCell ref="V55:AN55"/>
    <mergeCell ref="AP55:BH55"/>
    <mergeCell ref="B56:T56"/>
    <mergeCell ref="V56:AN56"/>
    <mergeCell ref="AP56:BH56"/>
    <mergeCell ref="AG46:AL46"/>
    <mergeCell ref="AM46:AN46"/>
    <mergeCell ref="AO46:AW46"/>
    <mergeCell ref="AX46:AZ46"/>
    <mergeCell ref="B52:T52"/>
    <mergeCell ref="V52:AN52"/>
    <mergeCell ref="AP52:BH52"/>
    <mergeCell ref="B49:BH49"/>
    <mergeCell ref="A48:I48"/>
    <mergeCell ref="J48:BH48"/>
    <mergeCell ref="BA46:BI46"/>
    <mergeCell ref="A44:AD46"/>
    <mergeCell ref="B51:T51"/>
    <mergeCell ref="V51:AN51"/>
    <mergeCell ref="AP51:BH51"/>
    <mergeCell ref="AG44:AL44"/>
    <mergeCell ref="AM44:AN44"/>
    <mergeCell ref="AO44:AW44"/>
    <mergeCell ref="BA44:BI44"/>
    <mergeCell ref="AX44:AZ44"/>
    <mergeCell ref="AO20:AP20"/>
    <mergeCell ref="BB18:BH18"/>
    <mergeCell ref="AT18:AZ18"/>
    <mergeCell ref="AT21:AW21"/>
    <mergeCell ref="AY21:BB21"/>
    <mergeCell ref="BD21:BG21"/>
    <mergeCell ref="BD20:BG20"/>
    <mergeCell ref="AK16:AL16"/>
    <mergeCell ref="BB28:BH28"/>
    <mergeCell ref="AZ25:BC25"/>
    <mergeCell ref="AT20:AW20"/>
    <mergeCell ref="AY20:BB20"/>
    <mergeCell ref="AN26:AT26"/>
    <mergeCell ref="AU26:BA26"/>
    <mergeCell ref="BB26:BH26"/>
    <mergeCell ref="BC23:BD23"/>
    <mergeCell ref="BE23:BI23"/>
    <mergeCell ref="AK33:AP33"/>
    <mergeCell ref="M16:N16"/>
    <mergeCell ref="AO16:AP16"/>
    <mergeCell ref="AQ16:AR16"/>
    <mergeCell ref="O16:P16"/>
    <mergeCell ref="AE16:AF16"/>
    <mergeCell ref="Q16:R16"/>
    <mergeCell ref="S16:T16"/>
    <mergeCell ref="W16:AD16"/>
    <mergeCell ref="U16:V16"/>
    <mergeCell ref="A30:W30"/>
    <mergeCell ref="AV25:AY25"/>
    <mergeCell ref="AM25:AR25"/>
    <mergeCell ref="AK34:AP34"/>
    <mergeCell ref="A26:W26"/>
    <mergeCell ref="Y26:Z26"/>
    <mergeCell ref="V25:Y25"/>
    <mergeCell ref="AE33:AJ38"/>
    <mergeCell ref="AK38:AP38"/>
    <mergeCell ref="AQ38:AV38"/>
    <mergeCell ref="A28:W28"/>
    <mergeCell ref="V24:Y24"/>
    <mergeCell ref="M21:N21"/>
    <mergeCell ref="O21:P21"/>
    <mergeCell ref="K18:L18"/>
    <mergeCell ref="K19:L19"/>
    <mergeCell ref="K20:L20"/>
    <mergeCell ref="K21:L21"/>
    <mergeCell ref="E23:R23"/>
    <mergeCell ref="AY7:BI7"/>
    <mergeCell ref="AI21:AJ21"/>
    <mergeCell ref="AK21:AL21"/>
    <mergeCell ref="M20:N20"/>
    <mergeCell ref="A27:W27"/>
    <mergeCell ref="A24:O24"/>
    <mergeCell ref="AG20:AH20"/>
    <mergeCell ref="I21:J21"/>
    <mergeCell ref="A21:H21"/>
    <mergeCell ref="W21:AD21"/>
    <mergeCell ref="A9:L9"/>
    <mergeCell ref="AH9:AL9"/>
    <mergeCell ref="AM9:AQ9"/>
    <mergeCell ref="AT8:BC8"/>
    <mergeCell ref="BD8:BI8"/>
    <mergeCell ref="AT9:BI9"/>
    <mergeCell ref="M9:AG9"/>
    <mergeCell ref="X11:Z11"/>
    <mergeCell ref="AA11:AQ11"/>
    <mergeCell ref="AG16:AH16"/>
    <mergeCell ref="AI16:AJ16"/>
    <mergeCell ref="AO17:AP17"/>
    <mergeCell ref="A1:BI1"/>
    <mergeCell ref="A2:BI2"/>
    <mergeCell ref="A3:BI3"/>
    <mergeCell ref="A4:BI4"/>
    <mergeCell ref="A6:BI6"/>
    <mergeCell ref="A11:C11"/>
    <mergeCell ref="D11:W11"/>
    <mergeCell ref="A10:D10"/>
    <mergeCell ref="AJ10:AQ10"/>
    <mergeCell ref="E10:S10"/>
    <mergeCell ref="M17:N17"/>
    <mergeCell ref="O17:P17"/>
    <mergeCell ref="T10:W10"/>
    <mergeCell ref="AE10:AI10"/>
    <mergeCell ref="X10:AD10"/>
    <mergeCell ref="A29:W29"/>
    <mergeCell ref="A12:E12"/>
    <mergeCell ref="A13:E13"/>
    <mergeCell ref="A14:D14"/>
    <mergeCell ref="F12:AQ12"/>
    <mergeCell ref="F13:AQ13"/>
    <mergeCell ref="E14:AQ14"/>
    <mergeCell ref="AE26:AI26"/>
    <mergeCell ref="M18:N18"/>
    <mergeCell ref="A25:O25"/>
    <mergeCell ref="AG30:AM30"/>
    <mergeCell ref="AH25:AL25"/>
    <mergeCell ref="AE23:AN23"/>
    <mergeCell ref="A33:W33"/>
    <mergeCell ref="Y27:Z27"/>
    <mergeCell ref="Y28:Z28"/>
    <mergeCell ref="Y31:Z31"/>
    <mergeCell ref="Y29:Z29"/>
    <mergeCell ref="Y30:Z30"/>
    <mergeCell ref="A31:W31"/>
    <mergeCell ref="AK35:AP35"/>
    <mergeCell ref="AE21:AF21"/>
    <mergeCell ref="AN30:AT30"/>
    <mergeCell ref="AI20:AJ20"/>
    <mergeCell ref="AK20:AL20"/>
    <mergeCell ref="AG21:AH21"/>
    <mergeCell ref="AO21:AP21"/>
    <mergeCell ref="AM20:AN20"/>
    <mergeCell ref="AM21:AN21"/>
    <mergeCell ref="AG28:AM28"/>
    <mergeCell ref="BB33:BI33"/>
    <mergeCell ref="BB34:BI34"/>
    <mergeCell ref="BB35:BI35"/>
    <mergeCell ref="AQ33:AV33"/>
    <mergeCell ref="AQ34:AV34"/>
    <mergeCell ref="AQ35:AV35"/>
    <mergeCell ref="AW33:BA33"/>
    <mergeCell ref="AW34:BA34"/>
    <mergeCell ref="AW35:BA35"/>
    <mergeCell ref="BE40:BI40"/>
    <mergeCell ref="AE41:AM41"/>
    <mergeCell ref="AN41:AZ41"/>
    <mergeCell ref="AE42:AM42"/>
    <mergeCell ref="AN42:AZ42"/>
    <mergeCell ref="AE39:BI39"/>
    <mergeCell ref="BA41:BD41"/>
    <mergeCell ref="BE41:BI41"/>
    <mergeCell ref="BA42:BD42"/>
    <mergeCell ref="BE42:BI42"/>
    <mergeCell ref="A37:W37"/>
    <mergeCell ref="Y37:Z37"/>
    <mergeCell ref="A40:C40"/>
    <mergeCell ref="A41:H41"/>
    <mergeCell ref="U39:Z39"/>
    <mergeCell ref="U40:Z40"/>
    <mergeCell ref="U41:Z41"/>
    <mergeCell ref="A42:F42"/>
    <mergeCell ref="D40:J40"/>
    <mergeCell ref="I41:O41"/>
    <mergeCell ref="G42:H42"/>
    <mergeCell ref="U42:Z42"/>
    <mergeCell ref="A38:E38"/>
    <mergeCell ref="F38:AD38"/>
    <mergeCell ref="AW38:BA38"/>
    <mergeCell ref="AQ19:AR19"/>
    <mergeCell ref="AU30:BA30"/>
    <mergeCell ref="AO18:AP18"/>
    <mergeCell ref="AN28:AT28"/>
    <mergeCell ref="AU28:BA28"/>
    <mergeCell ref="AQ20:AR20"/>
    <mergeCell ref="AQ21:AR21"/>
    <mergeCell ref="AQ18:AR18"/>
    <mergeCell ref="AO23:BB23"/>
    <mergeCell ref="BB30:BH30"/>
    <mergeCell ref="A17:H17"/>
    <mergeCell ref="K16:L16"/>
    <mergeCell ref="K17:L17"/>
    <mergeCell ref="I16:J16"/>
    <mergeCell ref="I17:J17"/>
    <mergeCell ref="A16:H16"/>
    <mergeCell ref="Q21:R21"/>
    <mergeCell ref="S21:T21"/>
    <mergeCell ref="Q18:R18"/>
    <mergeCell ref="Q17:R17"/>
    <mergeCell ref="S17:T17"/>
    <mergeCell ref="S20:T20"/>
    <mergeCell ref="O18:P18"/>
    <mergeCell ref="O19:P19"/>
    <mergeCell ref="S18:T18"/>
    <mergeCell ref="Q19:R19"/>
    <mergeCell ref="S19:T19"/>
    <mergeCell ref="O20:P20"/>
    <mergeCell ref="U20:V20"/>
    <mergeCell ref="U21:V21"/>
    <mergeCell ref="A18:H18"/>
    <mergeCell ref="A19:H19"/>
    <mergeCell ref="A20:H20"/>
    <mergeCell ref="Q20:R20"/>
    <mergeCell ref="I18:J18"/>
    <mergeCell ref="I19:J19"/>
    <mergeCell ref="I20:J20"/>
    <mergeCell ref="M19:N19"/>
    <mergeCell ref="AE20:AF20"/>
    <mergeCell ref="W17:AD17"/>
    <mergeCell ref="W18:AD18"/>
    <mergeCell ref="W19:AD19"/>
    <mergeCell ref="W20:AD20"/>
    <mergeCell ref="AE17:AF17"/>
    <mergeCell ref="U17:V17"/>
    <mergeCell ref="AE18:AF18"/>
    <mergeCell ref="AE19:AF19"/>
    <mergeCell ref="U18:V18"/>
    <mergeCell ref="U19:V19"/>
    <mergeCell ref="AG17:AH17"/>
    <mergeCell ref="AI17:AJ17"/>
    <mergeCell ref="AK17:AL17"/>
    <mergeCell ref="AG18:AH18"/>
    <mergeCell ref="AI18:AJ18"/>
    <mergeCell ref="AK18:AL18"/>
    <mergeCell ref="AG19:AH19"/>
    <mergeCell ref="AI19:AJ19"/>
    <mergeCell ref="AK19:AL19"/>
    <mergeCell ref="AQ17:AR17"/>
    <mergeCell ref="AT7:AX7"/>
    <mergeCell ref="AM16:AN16"/>
    <mergeCell ref="AM17:AN17"/>
    <mergeCell ref="AT10:BI16"/>
    <mergeCell ref="AO19:AP19"/>
    <mergeCell ref="AM18:AN18"/>
    <mergeCell ref="AM19:AN19"/>
    <mergeCell ref="A36:W36"/>
    <mergeCell ref="Y36:Z36"/>
    <mergeCell ref="Y33:Z33"/>
    <mergeCell ref="A34:W34"/>
    <mergeCell ref="A32:W32"/>
    <mergeCell ref="Y32:Z32"/>
    <mergeCell ref="A35:W35"/>
    <mergeCell ref="Y35:Z35"/>
    <mergeCell ref="Y34:Z34"/>
  </mergeCells>
  <printOptions/>
  <pageMargins left="0.75" right="0.75" top="1" bottom="1" header="0" footer="0"/>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dimension ref="A1:BU58"/>
  <sheetViews>
    <sheetView zoomScalePageLayoutView="0" workbookViewId="0" topLeftCell="A1">
      <selection activeCell="A1" sqref="A1:BI1"/>
    </sheetView>
  </sheetViews>
  <sheetFormatPr defaultColWidth="1.7109375" defaultRowHeight="12.75"/>
  <cols>
    <col min="1" max="67" width="1.7109375" style="0" customWidth="1"/>
    <col min="68" max="68" width="42.8515625" style="75" customWidth="1"/>
    <col min="69" max="69" width="1.7109375" style="75" customWidth="1"/>
    <col min="70" max="70" width="13.421875" style="75" customWidth="1"/>
    <col min="71" max="71" width="8.8515625" style="75" bestFit="1" customWidth="1"/>
    <col min="72" max="72" width="3.7109375" style="75" bestFit="1" customWidth="1"/>
    <col min="73" max="73" width="3.421875" style="75" bestFit="1" customWidth="1"/>
    <col min="74" max="77" width="13.421875" style="75" customWidth="1"/>
    <col min="78" max="78" width="1.7109375" style="34" customWidth="1"/>
  </cols>
  <sheetData>
    <row r="1" spans="1:61" ht="15">
      <c r="A1" s="341" t="s">
        <v>40</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row>
    <row r="3" spans="2:73" ht="12.75">
      <c r="B3" s="2" t="s">
        <v>41</v>
      </c>
      <c r="BR3" s="75">
        <f>IF('Captura Formato'!B28=0,"",'Captura Formato'!B28)</f>
      </c>
      <c r="BS3" s="75">
        <f>IF('Captura Formato'!M28=0,"",'Captura Formato'!M28)</f>
      </c>
      <c r="BT3" s="75">
        <f>IF('Captura Formato'!X28=0,"",'Captura Formato'!X28)</f>
      </c>
      <c r="BU3" s="75">
        <f>IF('Captura Formato'!AB28=0,"",'Captura Formato'!AB28)</f>
      </c>
    </row>
    <row r="4" spans="2:73" ht="12.75">
      <c r="B4" s="2"/>
      <c r="BR4" s="75">
        <f>IF('Captura Formato'!B29=0,"",'Captura Formato'!B29)</f>
      </c>
      <c r="BS4" s="75">
        <f>IF('Captura Formato'!M29=0,"",'Captura Formato'!M29)</f>
      </c>
      <c r="BT4" s="75">
        <f>IF('Captura Formato'!X29=0,"",'Captura Formato'!X29)</f>
      </c>
      <c r="BU4" s="75">
        <f>IF('Captura Formato'!AB29=0,"",'Captura Formato'!AB29)</f>
      </c>
    </row>
    <row r="5" spans="2:73" ht="12.75">
      <c r="B5" s="18" t="s">
        <v>42</v>
      </c>
      <c r="BR5" s="75">
        <f>IF('Captura Formato'!B30=0,"",'Captura Formato'!B30)</f>
      </c>
      <c r="BS5" s="75">
        <f>IF('Captura Formato'!M30=0,"",'Captura Formato'!M30)</f>
      </c>
      <c r="BT5" s="75">
        <f>IF('Captura Formato'!X30=0,"",'Captura Formato'!X30)</f>
      </c>
      <c r="BU5" s="75">
        <f>IF('Captura Formato'!AB30=0,"",'Captura Formato'!AB30)</f>
      </c>
    </row>
    <row r="6" spans="70:73" ht="12.75">
      <c r="BR6" s="75">
        <f>IF('Captura Formato'!B31=0,"",'Captura Formato'!B31)</f>
      </c>
      <c r="BS6" s="75">
        <f>IF('Captura Formato'!M31=0,"",'Captura Formato'!M31)</f>
      </c>
      <c r="BT6" s="75">
        <f>IF('Captura Formato'!X31=0,"",'Captura Formato'!X31)</f>
      </c>
      <c r="BU6" s="75">
        <f>IF('Captura Formato'!AB31=0,"",'Captura Formato'!AB31)</f>
      </c>
    </row>
    <row r="7" spans="2:73" ht="12.75">
      <c r="B7" s="342" t="s">
        <v>43</v>
      </c>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R7" s="75">
        <f>IF('Captura Formato'!B32=0,"",'Captura Formato'!B32)</f>
      </c>
      <c r="BS7" s="75">
        <f>IF('Captura Formato'!M32=0,"",'Captura Formato'!M32)</f>
      </c>
      <c r="BT7" s="75">
        <f>IF('Captura Formato'!X32=0,"",'Captura Formato'!X32)</f>
      </c>
      <c r="BU7" s="75">
        <f>IF('Captura Formato'!AB32=0,"",'Captura Formato'!AB32)</f>
      </c>
    </row>
    <row r="8" spans="2:73" ht="12.75">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R8" s="75">
        <f>IF('Captura Formato'!B33=0,"",'Captura Formato'!B33)</f>
      </c>
      <c r="BS8" s="75">
        <f>IF('Captura Formato'!M33=0,"",'Captura Formato'!M33)</f>
      </c>
      <c r="BT8" s="75">
        <f>IF('Captura Formato'!X33=0,"",'Captura Formato'!X33)</f>
      </c>
      <c r="BU8" s="75">
        <f>IF('Captura Formato'!AB33=0,"",'Captura Formato'!AB33)</f>
      </c>
    </row>
    <row r="9" spans="70:73" ht="12.75">
      <c r="BR9" s="75">
        <f>IF('Captura Formato'!B34=0,"",'Captura Formato'!B34)</f>
      </c>
      <c r="BS9" s="75">
        <f>IF('Captura Formato'!M34=0,"",'Captura Formato'!M34)</f>
      </c>
      <c r="BT9" s="75">
        <f>IF('Captura Formato'!X34=0,"",'Captura Formato'!X34)</f>
      </c>
      <c r="BU9" s="75">
        <f>IF('Captura Formato'!AB34=0,"",'Captura Formato'!AB34)</f>
      </c>
    </row>
    <row r="10" spans="2:73" ht="12.75">
      <c r="B10" s="343" t="s">
        <v>44</v>
      </c>
      <c r="C10" s="343"/>
      <c r="D10" s="343"/>
      <c r="E10" s="343"/>
      <c r="F10" s="343"/>
      <c r="G10" s="343"/>
      <c r="H10" s="343"/>
      <c r="I10" s="343"/>
      <c r="J10" s="343"/>
      <c r="K10" s="343"/>
      <c r="L10" s="343"/>
      <c r="M10" s="343"/>
      <c r="N10" s="343"/>
      <c r="O10" s="343"/>
      <c r="P10" s="345" t="s">
        <v>50</v>
      </c>
      <c r="Q10" s="345"/>
      <c r="R10" s="345"/>
      <c r="S10" s="345"/>
      <c r="T10" s="345"/>
      <c r="U10" s="345"/>
      <c r="V10" s="345"/>
      <c r="W10" s="345"/>
      <c r="X10" s="345"/>
      <c r="Y10" s="345"/>
      <c r="Z10" s="345"/>
      <c r="AA10" s="345"/>
      <c r="AB10" s="345"/>
      <c r="AC10" s="345"/>
      <c r="AD10" s="345"/>
      <c r="AE10" s="345"/>
      <c r="AF10" s="345"/>
      <c r="AH10" s="343" t="s">
        <v>47</v>
      </c>
      <c r="AI10" s="343"/>
      <c r="AJ10" s="343"/>
      <c r="AK10" s="343"/>
      <c r="AL10" s="343"/>
      <c r="AM10" s="343"/>
      <c r="AN10" s="343"/>
      <c r="AO10" s="343"/>
      <c r="AP10" s="343"/>
      <c r="AQ10" s="343"/>
      <c r="AR10" s="331"/>
      <c r="AS10" s="331"/>
      <c r="AT10" s="331"/>
      <c r="AU10" s="331"/>
      <c r="AV10" s="331"/>
      <c r="AW10" s="331"/>
      <c r="AX10" s="331"/>
      <c r="AY10" s="331"/>
      <c r="AZ10" s="331"/>
      <c r="BA10" s="331"/>
      <c r="BB10" s="331"/>
      <c r="BC10" s="331"/>
      <c r="BD10" s="331"/>
      <c r="BE10" s="331"/>
      <c r="BF10" s="331"/>
      <c r="BG10" s="331"/>
      <c r="BH10" s="331"/>
      <c r="BR10" s="75">
        <f>IF('Captura Formato'!B35=0,"",'Captura Formato'!B35)</f>
      </c>
      <c r="BS10" s="75">
        <f>IF('Captura Formato'!M35=0,"",'Captura Formato'!M35)</f>
      </c>
      <c r="BT10" s="75">
        <f>IF('Captura Formato'!X35=0,"",'Captura Formato'!X35)</f>
      </c>
      <c r="BU10" s="75">
        <f>IF('Captura Formato'!AB35=0,"",'Captura Formato'!AB35)</f>
      </c>
    </row>
    <row r="11" spans="70:73" ht="12.75">
      <c r="BR11" s="75">
        <f>IF('Captura Formato'!B36=0,"",'Captura Formato'!B36)</f>
      </c>
      <c r="BS11" s="75">
        <f>IF('Captura Formato'!M36=0,"",'Captura Formato'!M36)</f>
      </c>
      <c r="BT11" s="75">
        <f>IF('Captura Formato'!X36=0,"",'Captura Formato'!X36)</f>
      </c>
      <c r="BU11" s="75">
        <f>IF('Captura Formato'!AB36=0,"",'Captura Formato'!AB36)</f>
      </c>
    </row>
    <row r="12" spans="2:73" ht="12.75">
      <c r="B12" s="343" t="s">
        <v>180</v>
      </c>
      <c r="C12" s="343"/>
      <c r="D12" s="343"/>
      <c r="E12" s="343"/>
      <c r="F12" s="343"/>
      <c r="G12" s="343"/>
      <c r="H12" s="343"/>
      <c r="I12" s="343"/>
      <c r="J12" s="343"/>
      <c r="K12" s="343"/>
      <c r="L12" s="343"/>
      <c r="M12" s="343"/>
      <c r="N12" s="343"/>
      <c r="O12" s="343"/>
      <c r="P12" s="345">
        <v>1</v>
      </c>
      <c r="Q12" s="345"/>
      <c r="R12" s="345"/>
      <c r="S12" s="345"/>
      <c r="T12" s="345"/>
      <c r="U12" s="345"/>
      <c r="V12" s="345"/>
      <c r="W12" s="345"/>
      <c r="X12" s="345"/>
      <c r="Y12" s="345"/>
      <c r="Z12" s="345"/>
      <c r="AA12" s="345"/>
      <c r="AB12" s="345"/>
      <c r="AC12" s="345"/>
      <c r="AD12" s="345"/>
      <c r="AE12" s="345"/>
      <c r="AF12" s="345"/>
      <c r="AH12" s="343" t="s">
        <v>48</v>
      </c>
      <c r="AI12" s="343"/>
      <c r="AJ12" s="343"/>
      <c r="AK12" s="343"/>
      <c r="AL12" s="343"/>
      <c r="AM12" s="343"/>
      <c r="AN12" s="343"/>
      <c r="AO12" s="343"/>
      <c r="AP12" s="343"/>
      <c r="AQ12" s="343"/>
      <c r="AR12" s="344">
        <f>+'Captura Formato'!G41</f>
        <v>0</v>
      </c>
      <c r="AS12" s="344"/>
      <c r="AT12" s="344"/>
      <c r="AU12" s="344"/>
      <c r="AV12" s="344"/>
      <c r="AW12" s="344"/>
      <c r="AX12" s="344"/>
      <c r="AY12" s="344"/>
      <c r="AZ12" s="344"/>
      <c r="BA12" s="344"/>
      <c r="BB12" s="344"/>
      <c r="BC12" s="344"/>
      <c r="BD12" s="344"/>
      <c r="BE12" s="344"/>
      <c r="BF12" s="344"/>
      <c r="BG12" s="344"/>
      <c r="BH12" s="344"/>
      <c r="BR12" s="75">
        <f>IF('Captura Formato'!B37=0,"",'Captura Formato'!B37)</f>
      </c>
      <c r="BS12" s="75">
        <f>IF('Captura Formato'!M37=0,"",'Captura Formato'!M37)</f>
      </c>
      <c r="BT12" s="75">
        <f>IF('Captura Formato'!X37=0,"",'Captura Formato'!X37)</f>
      </c>
      <c r="BU12" s="75">
        <f>IF('Captura Formato'!AB37=0,"",'Captura Formato'!AB37)</f>
      </c>
    </row>
    <row r="14" spans="2:60" ht="12.75">
      <c r="B14" s="343" t="s">
        <v>45</v>
      </c>
      <c r="C14" s="343"/>
      <c r="D14" s="343"/>
      <c r="E14" s="343"/>
      <c r="F14" s="343"/>
      <c r="G14" s="343"/>
      <c r="H14" s="343"/>
      <c r="I14" s="343"/>
      <c r="J14" s="343"/>
      <c r="K14" s="343"/>
      <c r="L14" s="343"/>
      <c r="M14" s="343"/>
      <c r="N14" s="343"/>
      <c r="O14" s="343"/>
      <c r="P14" s="345" t="e">
        <f>INDEX(BR3:BU12,MATCH(B21,BR3:BR12,0),4)</f>
        <v>#N/A</v>
      </c>
      <c r="Q14" s="345"/>
      <c r="R14" s="345"/>
      <c r="S14" s="345"/>
      <c r="T14" s="345"/>
      <c r="U14" s="345"/>
      <c r="V14" s="345"/>
      <c r="W14" s="345"/>
      <c r="X14" s="345"/>
      <c r="Y14" s="345"/>
      <c r="Z14" s="345"/>
      <c r="AA14" s="345"/>
      <c r="AB14" s="345"/>
      <c r="AC14" s="345"/>
      <c r="AD14" s="345"/>
      <c r="AE14" s="345"/>
      <c r="AF14" s="345"/>
      <c r="AH14" s="343" t="s">
        <v>49</v>
      </c>
      <c r="AI14" s="343"/>
      <c r="AJ14" s="343"/>
      <c r="AK14" s="343"/>
      <c r="AL14" s="343"/>
      <c r="AM14" s="343"/>
      <c r="AN14" s="343"/>
      <c r="AO14" s="343"/>
      <c r="AP14" s="343"/>
      <c r="AQ14" s="343"/>
      <c r="AR14" s="345" t="e">
        <f>+"1    de    "&amp;INDEX(BR3:BT12,MATCH(B21,BR3:BR12,0),3)</f>
        <v>#N/A</v>
      </c>
      <c r="AS14" s="345"/>
      <c r="AT14" s="345"/>
      <c r="AU14" s="345"/>
      <c r="AV14" s="345"/>
      <c r="AW14" s="345"/>
      <c r="AX14" s="345"/>
      <c r="AY14" s="345"/>
      <c r="AZ14" s="345"/>
      <c r="BA14" s="345"/>
      <c r="BB14" s="345"/>
      <c r="BC14" s="345"/>
      <c r="BD14" s="345"/>
      <c r="BE14" s="345"/>
      <c r="BF14" s="345"/>
      <c r="BG14" s="345"/>
      <c r="BH14" s="345"/>
    </row>
    <row r="16" spans="2:32" ht="12.75">
      <c r="B16" s="343" t="s">
        <v>46</v>
      </c>
      <c r="C16" s="343"/>
      <c r="D16" s="343"/>
      <c r="E16" s="343"/>
      <c r="F16" s="343"/>
      <c r="G16" s="343"/>
      <c r="H16" s="343"/>
      <c r="I16" s="343"/>
      <c r="J16" s="343"/>
      <c r="K16" s="343"/>
      <c r="L16" s="343"/>
      <c r="M16" s="343"/>
      <c r="N16" s="343"/>
      <c r="O16" s="343"/>
      <c r="P16" s="345">
        <f>+'Captura Formato'!M40</f>
        <v>0</v>
      </c>
      <c r="Q16" s="345"/>
      <c r="R16" s="345"/>
      <c r="S16" s="345"/>
      <c r="T16" s="345"/>
      <c r="U16" s="345"/>
      <c r="V16" s="345"/>
      <c r="W16" s="345"/>
      <c r="X16" s="345"/>
      <c r="Y16" s="345"/>
      <c r="Z16" s="345"/>
      <c r="AA16" s="345"/>
      <c r="AB16" s="345"/>
      <c r="AC16" s="345"/>
      <c r="AD16" s="345"/>
      <c r="AE16" s="345"/>
      <c r="AF16" s="345"/>
    </row>
    <row r="20" spans="2:59" ht="12.75">
      <c r="B20" s="337" t="s">
        <v>51</v>
      </c>
      <c r="C20" s="337"/>
      <c r="D20" s="337"/>
      <c r="E20" s="337"/>
      <c r="F20" s="337"/>
      <c r="G20" s="337"/>
      <c r="H20" s="337"/>
      <c r="I20" s="337"/>
      <c r="J20" s="337"/>
      <c r="K20" s="337"/>
      <c r="L20" s="337"/>
      <c r="M20" s="337"/>
      <c r="N20" s="337"/>
      <c r="O20" s="337"/>
      <c r="P20" s="337" t="s">
        <v>149</v>
      </c>
      <c r="Q20" s="337"/>
      <c r="R20" s="337"/>
      <c r="S20" s="337"/>
      <c r="T20" s="337"/>
      <c r="U20" s="337"/>
      <c r="V20" s="337"/>
      <c r="W20" s="337"/>
      <c r="X20" s="337"/>
      <c r="Y20" s="337"/>
      <c r="Z20" s="337"/>
      <c r="AA20" s="337" t="s">
        <v>52</v>
      </c>
      <c r="AB20" s="337"/>
      <c r="AC20" s="337"/>
      <c r="AD20" s="337"/>
      <c r="AE20" s="337"/>
      <c r="AF20" s="337"/>
      <c r="AG20" s="337"/>
      <c r="AH20" s="337"/>
      <c r="AI20" s="337"/>
      <c r="AJ20" s="337"/>
      <c r="AK20" s="337"/>
      <c r="AL20" s="337" t="s">
        <v>53</v>
      </c>
      <c r="AM20" s="337"/>
      <c r="AN20" s="337"/>
      <c r="AO20" s="337"/>
      <c r="AP20" s="337"/>
      <c r="AQ20" s="337"/>
      <c r="AR20" s="337"/>
      <c r="AS20" s="337"/>
      <c r="AT20" s="337"/>
      <c r="AU20" s="337"/>
      <c r="AV20" s="337"/>
      <c r="AW20" s="337" t="s">
        <v>54</v>
      </c>
      <c r="AX20" s="337"/>
      <c r="AY20" s="337"/>
      <c r="AZ20" s="337"/>
      <c r="BA20" s="337"/>
      <c r="BB20" s="337"/>
      <c r="BC20" s="337"/>
      <c r="BD20" s="337"/>
      <c r="BE20" s="337"/>
      <c r="BF20" s="337"/>
      <c r="BG20" s="337"/>
    </row>
    <row r="21" spans="2:59" ht="12.75">
      <c r="B21" s="339"/>
      <c r="C21" s="339"/>
      <c r="D21" s="339"/>
      <c r="E21" s="339"/>
      <c r="F21" s="339"/>
      <c r="G21" s="339"/>
      <c r="H21" s="339"/>
      <c r="I21" s="339"/>
      <c r="J21" s="339"/>
      <c r="K21" s="339"/>
      <c r="L21" s="339"/>
      <c r="M21" s="339"/>
      <c r="N21" s="339"/>
      <c r="O21" s="339"/>
      <c r="P21" s="108" t="e">
        <f>INDEX(BR3:BT12,MATCH(B21,BR3:BR12,0),2)</f>
        <v>#N/A</v>
      </c>
      <c r="Q21" s="108"/>
      <c r="R21" s="108"/>
      <c r="S21" s="108"/>
      <c r="T21" s="108"/>
      <c r="U21" s="108"/>
      <c r="V21" s="108"/>
      <c r="W21" s="108"/>
      <c r="X21" s="108"/>
      <c r="Y21" s="108"/>
      <c r="Z21" s="108"/>
      <c r="AA21" s="338">
        <f>+'Captura Formato'!G41</f>
        <v>0</v>
      </c>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f>+AL21+AA21</f>
        <v>0</v>
      </c>
      <c r="AX21" s="338"/>
      <c r="AY21" s="338"/>
      <c r="AZ21" s="338"/>
      <c r="BA21" s="338"/>
      <c r="BB21" s="338"/>
      <c r="BC21" s="338"/>
      <c r="BD21" s="338"/>
      <c r="BE21" s="338"/>
      <c r="BF21" s="338"/>
      <c r="BG21" s="338"/>
    </row>
    <row r="24" spans="1:57" ht="12.7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row>
    <row r="25" spans="1:57" ht="12.75">
      <c r="A25" s="55"/>
      <c r="B25" s="55"/>
      <c r="C25" s="55"/>
      <c r="D25" s="336" t="s">
        <v>112</v>
      </c>
      <c r="E25" s="336"/>
      <c r="F25" s="336"/>
      <c r="G25" s="336"/>
      <c r="H25" s="336"/>
      <c r="I25" s="336"/>
      <c r="J25" s="336"/>
      <c r="K25" s="335">
        <f>+'Captura Formato'!F9</f>
        <v>0</v>
      </c>
      <c r="L25" s="335"/>
      <c r="M25" s="335"/>
      <c r="N25" s="335"/>
      <c r="O25" s="335"/>
      <c r="P25" s="335"/>
      <c r="Q25" s="335"/>
      <c r="R25" s="335"/>
      <c r="S25" s="335"/>
      <c r="T25" s="335"/>
      <c r="U25" s="335"/>
      <c r="V25" s="335"/>
      <c r="W25" s="335"/>
      <c r="X25" s="335"/>
      <c r="Y25" s="335"/>
      <c r="Z25" s="55"/>
      <c r="AA25" s="55"/>
      <c r="AB25" s="55"/>
      <c r="AC25" s="55"/>
      <c r="AD25" s="55"/>
      <c r="AE25" s="55"/>
      <c r="AF25" s="55"/>
      <c r="AG25" s="55"/>
      <c r="AH25" s="55"/>
      <c r="AI25" s="144" t="s">
        <v>117</v>
      </c>
      <c r="AJ25" s="144"/>
      <c r="AK25" s="144"/>
      <c r="AL25" s="335">
        <f>+'Captura Formato'!E11</f>
        <v>0</v>
      </c>
      <c r="AM25" s="335"/>
      <c r="AN25" s="335"/>
      <c r="AO25" s="335"/>
      <c r="AP25" s="335"/>
      <c r="AQ25" s="335"/>
      <c r="AR25" s="335"/>
      <c r="AS25" s="335"/>
      <c r="AT25" s="335"/>
      <c r="AU25" s="335"/>
      <c r="AV25" s="335"/>
      <c r="AW25" s="335"/>
      <c r="AX25" s="335"/>
      <c r="AY25" s="335"/>
      <c r="AZ25" s="335"/>
      <c r="BA25" s="335"/>
      <c r="BB25" s="335"/>
      <c r="BC25" s="335"/>
      <c r="BD25" s="335"/>
      <c r="BE25" s="335"/>
    </row>
    <row r="26" spans="1:57" ht="12.75">
      <c r="A26" s="55"/>
      <c r="B26" s="55"/>
      <c r="C26" s="55"/>
      <c r="D26" s="56"/>
      <c r="E26" s="56"/>
      <c r="F26" s="56"/>
      <c r="G26" s="56"/>
      <c r="H26" s="56"/>
      <c r="I26" s="56"/>
      <c r="J26" s="56"/>
      <c r="K26" s="42"/>
      <c r="L26" s="42"/>
      <c r="M26" s="42"/>
      <c r="N26" s="42"/>
      <c r="O26" s="42"/>
      <c r="P26" s="42"/>
      <c r="Q26" s="42"/>
      <c r="R26" s="42"/>
      <c r="S26" s="42"/>
      <c r="T26" s="42"/>
      <c r="U26" s="42"/>
      <c r="V26" s="42"/>
      <c r="W26" s="42"/>
      <c r="X26" s="42"/>
      <c r="Y26" s="42"/>
      <c r="Z26" s="55"/>
      <c r="AA26" s="55"/>
      <c r="AB26" s="55"/>
      <c r="AC26" s="55"/>
      <c r="AD26" s="55"/>
      <c r="AE26" s="55"/>
      <c r="AF26" s="55"/>
      <c r="AG26" s="55"/>
      <c r="AH26" s="55"/>
      <c r="AI26" s="19"/>
      <c r="AJ26" s="19"/>
      <c r="AK26" s="19"/>
      <c r="AL26" s="42"/>
      <c r="AM26" s="42"/>
      <c r="AN26" s="42"/>
      <c r="AO26" s="42"/>
      <c r="AP26" s="42"/>
      <c r="AQ26" s="42"/>
      <c r="AR26" s="42"/>
      <c r="AS26" s="42"/>
      <c r="AT26" s="42"/>
      <c r="AU26" s="42"/>
      <c r="AV26" s="42"/>
      <c r="AW26" s="42"/>
      <c r="AX26" s="42"/>
      <c r="AY26" s="42"/>
      <c r="AZ26" s="42"/>
      <c r="BA26" s="42"/>
      <c r="BB26" s="42"/>
      <c r="BC26" s="42"/>
      <c r="BD26" s="42"/>
      <c r="BE26" s="42"/>
    </row>
    <row r="27" spans="1:57" ht="12.75">
      <c r="A27" s="55"/>
      <c r="B27" s="55"/>
      <c r="C27" s="144" t="s">
        <v>118</v>
      </c>
      <c r="D27" s="144"/>
      <c r="E27" s="144"/>
      <c r="F27" s="144"/>
      <c r="G27" s="144"/>
      <c r="H27" s="144"/>
      <c r="I27" s="144"/>
      <c r="J27" s="144"/>
      <c r="K27" s="335">
        <f>+'Captura Formato'!J12</f>
        <v>0</v>
      </c>
      <c r="L27" s="335"/>
      <c r="M27" s="335"/>
      <c r="N27" s="335"/>
      <c r="O27" s="335"/>
      <c r="P27" s="335"/>
      <c r="Q27" s="335"/>
      <c r="R27" s="335"/>
      <c r="S27" s="335"/>
      <c r="T27" s="335"/>
      <c r="U27" s="335"/>
      <c r="V27" s="335"/>
      <c r="W27" s="335"/>
      <c r="X27" s="335"/>
      <c r="Y27" s="335"/>
      <c r="Z27" s="335"/>
      <c r="AA27" s="55"/>
      <c r="AB27" s="55"/>
      <c r="AC27" s="55"/>
      <c r="AD27" s="55"/>
      <c r="AE27" s="55"/>
      <c r="AF27" s="55"/>
      <c r="AG27" s="55"/>
      <c r="AH27" s="55"/>
      <c r="AI27" s="221" t="s">
        <v>119</v>
      </c>
      <c r="AJ27" s="221"/>
      <c r="AK27" s="221"/>
      <c r="AL27" s="335">
        <f>+'Captura Formato'!AC12</f>
        <v>0</v>
      </c>
      <c r="AM27" s="335"/>
      <c r="AN27" s="335"/>
      <c r="AO27" s="335"/>
      <c r="AP27" s="335"/>
      <c r="AQ27" s="335"/>
      <c r="AR27" s="335"/>
      <c r="AS27" s="335"/>
      <c r="AT27" s="335"/>
      <c r="AU27" s="335"/>
      <c r="AV27" s="335"/>
      <c r="AW27" s="335"/>
      <c r="AX27" s="335"/>
      <c r="AY27" s="335"/>
      <c r="AZ27" s="335"/>
      <c r="BA27" s="335"/>
      <c r="BB27" s="55"/>
      <c r="BC27" s="55"/>
      <c r="BD27" s="55"/>
      <c r="BE27" s="55"/>
    </row>
    <row r="28" spans="1:57" ht="12.75">
      <c r="A28" s="55"/>
      <c r="B28" s="55"/>
      <c r="C28" s="19"/>
      <c r="D28" s="19"/>
      <c r="E28" s="19"/>
      <c r="F28" s="19"/>
      <c r="G28" s="19"/>
      <c r="H28" s="19"/>
      <c r="I28" s="19"/>
      <c r="J28" s="19"/>
      <c r="K28" s="42"/>
      <c r="L28" s="42"/>
      <c r="M28" s="42"/>
      <c r="N28" s="42"/>
      <c r="O28" s="42"/>
      <c r="P28" s="42"/>
      <c r="Q28" s="42"/>
      <c r="R28" s="42"/>
      <c r="S28" s="42"/>
      <c r="T28" s="42"/>
      <c r="U28" s="42"/>
      <c r="V28" s="42"/>
      <c r="W28" s="42"/>
      <c r="X28" s="42"/>
      <c r="Y28" s="42"/>
      <c r="Z28" s="42"/>
      <c r="AA28" s="55"/>
      <c r="AB28" s="55"/>
      <c r="AC28" s="55"/>
      <c r="AD28" s="55"/>
      <c r="AE28" s="55"/>
      <c r="AF28" s="55"/>
      <c r="AG28" s="55"/>
      <c r="AH28" s="55"/>
      <c r="AI28" s="9"/>
      <c r="AJ28" s="9"/>
      <c r="AK28" s="9"/>
      <c r="AL28" s="42"/>
      <c r="AM28" s="42"/>
      <c r="AN28" s="42"/>
      <c r="AO28" s="42"/>
      <c r="AP28" s="42"/>
      <c r="AQ28" s="42"/>
      <c r="AR28" s="42"/>
      <c r="AS28" s="42"/>
      <c r="AT28" s="42"/>
      <c r="AU28" s="42"/>
      <c r="AV28" s="42"/>
      <c r="AW28" s="42"/>
      <c r="AX28" s="42"/>
      <c r="AY28" s="42"/>
      <c r="AZ28" s="42"/>
      <c r="BA28" s="42"/>
      <c r="BB28" s="55"/>
      <c r="BC28" s="55"/>
      <c r="BD28" s="55"/>
      <c r="BE28" s="55"/>
    </row>
    <row r="29" spans="1:57" ht="12.75">
      <c r="A29" s="55"/>
      <c r="B29" s="55"/>
      <c r="C29" s="144" t="s">
        <v>121</v>
      </c>
      <c r="D29" s="144"/>
      <c r="E29" s="144"/>
      <c r="F29" s="144"/>
      <c r="G29" s="144"/>
      <c r="H29" s="144"/>
      <c r="I29" s="144"/>
      <c r="J29" s="144"/>
      <c r="K29" s="335">
        <f>+'Captura Formato'!J13</f>
        <v>0</v>
      </c>
      <c r="L29" s="335"/>
      <c r="M29" s="335"/>
      <c r="N29" s="335"/>
      <c r="O29" s="335"/>
      <c r="P29" s="335"/>
      <c r="Q29" s="335"/>
      <c r="R29" s="335"/>
      <c r="S29" s="335"/>
      <c r="T29" s="335"/>
      <c r="U29" s="335"/>
      <c r="V29" s="335"/>
      <c r="W29" s="335"/>
      <c r="X29" s="335"/>
      <c r="Y29" s="335"/>
      <c r="Z29" s="335"/>
      <c r="AA29" s="55"/>
      <c r="AB29" s="55"/>
      <c r="AC29" s="55"/>
      <c r="AD29" s="55"/>
      <c r="AE29" s="144" t="s">
        <v>120</v>
      </c>
      <c r="AF29" s="144"/>
      <c r="AG29" s="144"/>
      <c r="AH29" s="144"/>
      <c r="AI29" s="144"/>
      <c r="AJ29" s="144"/>
      <c r="AK29" s="144"/>
      <c r="AL29" s="335">
        <f>+'Captura Formato'!AG13</f>
        <v>0</v>
      </c>
      <c r="AM29" s="335"/>
      <c r="AN29" s="335"/>
      <c r="AO29" s="335"/>
      <c r="AP29" s="335"/>
      <c r="AQ29" s="335"/>
      <c r="AR29" s="335"/>
      <c r="AS29" s="335"/>
      <c r="AT29" s="335"/>
      <c r="AU29" s="335"/>
      <c r="AV29" s="335"/>
      <c r="AW29" s="335"/>
      <c r="AX29" s="55"/>
      <c r="AY29" s="55"/>
      <c r="AZ29" s="55"/>
      <c r="BA29" s="55"/>
      <c r="BB29" s="55"/>
      <c r="BC29" s="55"/>
      <c r="BD29" s="55"/>
      <c r="BE29" s="55"/>
    </row>
    <row r="30" spans="1:57" ht="12.7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row>
    <row r="31" spans="1:57" ht="12.7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row>
    <row r="32" spans="1:57" ht="12.7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row>
    <row r="33" spans="3:49" ht="12.75">
      <c r="C33" s="55"/>
      <c r="D33" s="55"/>
      <c r="E33" s="55"/>
      <c r="F33" s="144" t="s">
        <v>122</v>
      </c>
      <c r="G33" s="144"/>
      <c r="H33" s="144"/>
      <c r="I33" s="144"/>
      <c r="J33" s="144"/>
      <c r="K33" s="268">
        <f>+'Captura Formato'!G14</f>
        <v>0</v>
      </c>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row>
    <row r="34" spans="3:49" ht="12.75">
      <c r="C34" s="55"/>
      <c r="D34" s="55"/>
      <c r="E34" s="55"/>
      <c r="F34" s="55"/>
      <c r="G34" s="55"/>
      <c r="H34" s="55"/>
      <c r="I34" s="55"/>
      <c r="J34" s="55"/>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row>
    <row r="35" spans="3:49" ht="12.75">
      <c r="C35" s="55"/>
      <c r="D35" s="55"/>
      <c r="E35" s="55"/>
      <c r="F35" s="55"/>
      <c r="G35" s="144" t="s">
        <v>124</v>
      </c>
      <c r="H35" s="144"/>
      <c r="I35" s="144"/>
      <c r="J35" s="144"/>
      <c r="K35" s="268">
        <f>+'Captura Formato'!F16</f>
        <v>0</v>
      </c>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row>
    <row r="36" spans="3:49" ht="12.7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row>
    <row r="37" spans="3:49" ht="12.75">
      <c r="C37" s="55"/>
      <c r="D37" s="55"/>
      <c r="E37" s="55"/>
      <c r="F37" s="144" t="s">
        <v>123</v>
      </c>
      <c r="G37" s="144"/>
      <c r="H37" s="144"/>
      <c r="I37" s="144"/>
      <c r="J37" s="144"/>
      <c r="K37" s="268">
        <f>+'Captura Formato'!G15</f>
        <v>0</v>
      </c>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row>
    <row r="38" spans="3:49" ht="12.75">
      <c r="C38" s="55"/>
      <c r="D38" s="55"/>
      <c r="E38" s="55"/>
      <c r="F38" s="55"/>
      <c r="G38" s="55"/>
      <c r="H38" s="55"/>
      <c r="I38" s="55"/>
      <c r="J38" s="55"/>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row>
    <row r="40" spans="34:60" ht="12.75">
      <c r="AH40" s="340" t="str">
        <f ca="1">+"H. VERACRUZ, VER. A "&amp;DAY(TODAY())&amp;" DE "&amp;VLOOKUP(MONTH(TODAY()),'Captura Formato'!BQ1:BR12,2)&amp;" DE "&amp;YEAR(TODAY())</f>
        <v>H. VERACRUZ, VER. A 15 DE OCTUBRE DE 2014</v>
      </c>
      <c r="AI40" s="340"/>
      <c r="AJ40" s="340"/>
      <c r="AK40" s="340"/>
      <c r="AL40" s="340"/>
      <c r="AM40" s="340"/>
      <c r="AN40" s="340"/>
      <c r="AO40" s="340"/>
      <c r="AP40" s="340"/>
      <c r="AQ40" s="340"/>
      <c r="AR40" s="340"/>
      <c r="AS40" s="340"/>
      <c r="AT40" s="340"/>
      <c r="AU40" s="340"/>
      <c r="AV40" s="340"/>
      <c r="AW40" s="340"/>
      <c r="AX40" s="340"/>
      <c r="AY40" s="340"/>
      <c r="AZ40" s="340"/>
      <c r="BA40" s="340"/>
      <c r="BB40" s="340"/>
      <c r="BC40" s="340"/>
      <c r="BD40" s="340"/>
      <c r="BE40" s="340"/>
      <c r="BF40" s="340"/>
      <c r="BG40" s="340"/>
      <c r="BH40" s="340"/>
    </row>
    <row r="42" spans="2:28" ht="12.75">
      <c r="B42" s="332" t="s">
        <v>79</v>
      </c>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row>
    <row r="43" ht="12.75">
      <c r="AH43" t="s">
        <v>60</v>
      </c>
    </row>
    <row r="45" spans="34:54" ht="12.75">
      <c r="AH45" s="333">
        <f>+'Captura Formato'!N8</f>
        <v>0</v>
      </c>
      <c r="AI45" s="333"/>
      <c r="AJ45" s="333"/>
      <c r="AK45" s="333"/>
      <c r="AL45" s="333"/>
      <c r="AM45" s="333"/>
      <c r="AN45" s="333"/>
      <c r="AO45" s="333"/>
      <c r="AP45" s="333"/>
      <c r="AQ45" s="333"/>
      <c r="AR45" s="333"/>
      <c r="AS45" s="333"/>
      <c r="AT45" s="333"/>
      <c r="AU45" s="333"/>
      <c r="AV45" s="333"/>
      <c r="AW45" s="333"/>
      <c r="AX45" s="333"/>
      <c r="AY45" s="333"/>
      <c r="AZ45" s="333"/>
      <c r="BA45" s="333"/>
      <c r="BB45" s="333"/>
    </row>
    <row r="46" spans="34:54" ht="12.75">
      <c r="AH46" s="57"/>
      <c r="AI46" s="57"/>
      <c r="AJ46" s="57"/>
      <c r="AK46" s="57"/>
      <c r="AL46" s="57"/>
      <c r="AM46" s="57"/>
      <c r="AN46" s="57"/>
      <c r="AO46" s="57"/>
      <c r="AP46" s="57"/>
      <c r="AQ46" s="57"/>
      <c r="AR46" s="57"/>
      <c r="AS46" s="57"/>
      <c r="AT46" s="57"/>
      <c r="AU46" s="57"/>
      <c r="AV46" s="57"/>
      <c r="AW46" s="57"/>
      <c r="AX46" s="57"/>
      <c r="AY46" s="57"/>
      <c r="AZ46" s="57"/>
      <c r="BA46" s="57"/>
      <c r="BB46" s="57"/>
    </row>
    <row r="47" spans="34:54" ht="12.75">
      <c r="AH47" s="334"/>
      <c r="AI47" s="334"/>
      <c r="AJ47" s="334"/>
      <c r="AK47" s="334"/>
      <c r="AL47" s="334"/>
      <c r="AM47" s="334"/>
      <c r="AN47" s="334"/>
      <c r="AO47" s="334"/>
      <c r="AP47" s="334"/>
      <c r="AQ47" s="334"/>
      <c r="AR47" s="334"/>
      <c r="AS47" s="334"/>
      <c r="AT47" s="334"/>
      <c r="AU47" s="334"/>
      <c r="AV47" s="334"/>
      <c r="AW47" s="334"/>
      <c r="AX47" s="334"/>
      <c r="AY47" s="334"/>
      <c r="AZ47" s="334"/>
      <c r="BA47" s="334"/>
      <c r="BB47" s="334"/>
    </row>
    <row r="48" spans="34:54" ht="12.75">
      <c r="AH48" s="57"/>
      <c r="AI48" s="57"/>
      <c r="AJ48" s="57"/>
      <c r="AK48" s="57"/>
      <c r="AL48" s="57"/>
      <c r="AM48" s="57"/>
      <c r="AN48" s="57"/>
      <c r="AO48" s="57"/>
      <c r="AP48" s="57"/>
      <c r="AQ48" s="57"/>
      <c r="AR48" s="57"/>
      <c r="AS48" s="57"/>
      <c r="AT48" s="57"/>
      <c r="AU48" s="57"/>
      <c r="AV48" s="57"/>
      <c r="AW48" s="57"/>
      <c r="AX48" s="57"/>
      <c r="AY48" s="57"/>
      <c r="AZ48" s="57"/>
      <c r="BA48" s="57"/>
      <c r="BB48" s="57"/>
    </row>
    <row r="49" spans="34:54" ht="12.75">
      <c r="AH49" s="334"/>
      <c r="AI49" s="334"/>
      <c r="AJ49" s="334"/>
      <c r="AK49" s="334"/>
      <c r="AL49" s="334"/>
      <c r="AM49" s="334"/>
      <c r="AN49" s="334"/>
      <c r="AO49" s="334"/>
      <c r="AP49" s="334"/>
      <c r="AQ49" s="334"/>
      <c r="AR49" s="334"/>
      <c r="AS49" s="334"/>
      <c r="AT49" s="334"/>
      <c r="AU49" s="334"/>
      <c r="AV49" s="334"/>
      <c r="AW49" s="334"/>
      <c r="AX49" s="334"/>
      <c r="AY49" s="334"/>
      <c r="AZ49" s="334"/>
      <c r="BA49" s="334"/>
      <c r="BB49" s="334"/>
    </row>
    <row r="50" spans="34:54" ht="12.75">
      <c r="AH50" s="52"/>
      <c r="AI50" s="52"/>
      <c r="AJ50" s="52"/>
      <c r="AK50" s="52"/>
      <c r="AL50" s="52"/>
      <c r="AM50" s="52"/>
      <c r="AN50" s="52"/>
      <c r="AO50" s="52"/>
      <c r="AP50" s="52"/>
      <c r="AQ50" s="52"/>
      <c r="AR50" s="52"/>
      <c r="AS50" s="52"/>
      <c r="AT50" s="52"/>
      <c r="AU50" s="52"/>
      <c r="AV50" s="52"/>
      <c r="AW50" s="52"/>
      <c r="AX50" s="52"/>
      <c r="AY50" s="52"/>
      <c r="AZ50" s="52"/>
      <c r="BA50" s="52"/>
      <c r="BB50" s="52"/>
    </row>
    <row r="51" spans="34:54" ht="12.75">
      <c r="AH51" s="52"/>
      <c r="AI51" s="52"/>
      <c r="AJ51" s="52"/>
      <c r="AK51" s="52"/>
      <c r="AL51" s="52"/>
      <c r="AM51" s="52"/>
      <c r="AN51" s="333">
        <f>+'Captura Formato'!AN8:AR8</f>
        <v>0</v>
      </c>
      <c r="AO51" s="333"/>
      <c r="AP51" s="333"/>
      <c r="AQ51" s="333"/>
      <c r="AR51" s="333"/>
      <c r="AS51" s="52"/>
      <c r="AT51" s="52"/>
      <c r="AU51" s="52"/>
      <c r="AV51" s="52"/>
      <c r="AW51" s="52"/>
      <c r="AX51" s="52"/>
      <c r="AY51" s="52"/>
      <c r="AZ51" s="52"/>
      <c r="BA51" s="52"/>
      <c r="BB51" s="52"/>
    </row>
    <row r="56" spans="2:60" ht="12.75">
      <c r="B56" s="126" t="s">
        <v>61</v>
      </c>
      <c r="C56" s="126"/>
      <c r="D56" s="126"/>
      <c r="E56" s="126"/>
      <c r="F56" s="126"/>
      <c r="G56" s="126"/>
      <c r="H56" s="126"/>
      <c r="I56" s="126"/>
      <c r="J56" s="331"/>
      <c r="K56" s="331"/>
      <c r="L56" s="331"/>
      <c r="M56" s="331"/>
      <c r="N56" s="331"/>
      <c r="O56" s="331"/>
      <c r="P56" s="331"/>
      <c r="Q56" s="331"/>
      <c r="R56" s="331"/>
      <c r="S56" s="331"/>
      <c r="T56" s="331"/>
      <c r="U56" s="331"/>
      <c r="V56" s="331"/>
      <c r="W56" s="331"/>
      <c r="X56" s="331"/>
      <c r="Y56" s="331"/>
      <c r="Z56" s="331"/>
      <c r="AA56" s="331"/>
      <c r="AB56" s="331"/>
      <c r="AC56" s="331"/>
      <c r="AD56" s="331"/>
      <c r="AF56" s="126" t="s">
        <v>63</v>
      </c>
      <c r="AG56" s="126"/>
      <c r="AH56" s="126"/>
      <c r="AI56" s="126"/>
      <c r="AJ56" s="126"/>
      <c r="AK56" s="126"/>
      <c r="AL56" s="126"/>
      <c r="AM56" s="126"/>
      <c r="AN56" s="331"/>
      <c r="AO56" s="331"/>
      <c r="AP56" s="331"/>
      <c r="AQ56" s="331"/>
      <c r="AR56" s="331"/>
      <c r="AS56" s="331"/>
      <c r="AT56" s="331"/>
      <c r="AU56" s="331"/>
      <c r="AV56" s="331"/>
      <c r="AW56" s="331"/>
      <c r="AX56" s="331"/>
      <c r="AY56" s="331"/>
      <c r="AZ56" s="331"/>
      <c r="BA56" s="331"/>
      <c r="BB56" s="331"/>
      <c r="BC56" s="331"/>
      <c r="BD56" s="331"/>
      <c r="BE56" s="331"/>
      <c r="BF56" s="331"/>
      <c r="BG56" s="331"/>
      <c r="BH56" s="331"/>
    </row>
    <row r="58" spans="2:60" ht="12.75">
      <c r="B58" s="126" t="s">
        <v>62</v>
      </c>
      <c r="C58" s="126"/>
      <c r="D58" s="126"/>
      <c r="E58" s="126"/>
      <c r="F58" s="126"/>
      <c r="G58" s="126"/>
      <c r="H58" s="126"/>
      <c r="I58" s="126"/>
      <c r="J58" s="331"/>
      <c r="K58" s="331"/>
      <c r="L58" s="331"/>
      <c r="M58" s="331"/>
      <c r="N58" s="331"/>
      <c r="O58" s="331"/>
      <c r="P58" s="331"/>
      <c r="Q58" s="331"/>
      <c r="R58" s="331"/>
      <c r="S58" s="331"/>
      <c r="T58" s="331"/>
      <c r="U58" s="331"/>
      <c r="V58" s="331"/>
      <c r="W58" s="331"/>
      <c r="X58" s="331"/>
      <c r="Y58" s="331"/>
      <c r="Z58" s="331"/>
      <c r="AA58" s="331"/>
      <c r="AB58" s="331"/>
      <c r="AC58" s="331"/>
      <c r="AD58" s="331"/>
      <c r="AF58" s="126" t="s">
        <v>64</v>
      </c>
      <c r="AG58" s="126"/>
      <c r="AH58" s="126"/>
      <c r="AI58" s="126"/>
      <c r="AJ58" s="126"/>
      <c r="AK58" s="126"/>
      <c r="AL58" s="126"/>
      <c r="AM58" s="126"/>
      <c r="AN58" s="331"/>
      <c r="AO58" s="331"/>
      <c r="AP58" s="331"/>
      <c r="AQ58" s="331"/>
      <c r="AR58" s="331"/>
      <c r="AS58" s="331"/>
      <c r="AT58" s="331"/>
      <c r="AU58" s="331"/>
      <c r="AV58" s="331"/>
      <c r="AW58" s="331"/>
      <c r="AX58" s="331"/>
      <c r="AY58" s="331"/>
      <c r="AZ58" s="331"/>
      <c r="BA58" s="331"/>
      <c r="BB58" s="331"/>
      <c r="BC58" s="331"/>
      <c r="BD58" s="331"/>
      <c r="BE58" s="331"/>
      <c r="BF58" s="331"/>
      <c r="BG58" s="331"/>
      <c r="BH58" s="331"/>
    </row>
  </sheetData>
  <sheetProtection/>
  <mergeCells count="58">
    <mergeCell ref="AR14:BH14"/>
    <mergeCell ref="B14:O14"/>
    <mergeCell ref="B16:O16"/>
    <mergeCell ref="P10:AF10"/>
    <mergeCell ref="P12:AF12"/>
    <mergeCell ref="P14:AF14"/>
    <mergeCell ref="P16:AF16"/>
    <mergeCell ref="AH14:AQ14"/>
    <mergeCell ref="A1:BI1"/>
    <mergeCell ref="B7:BH8"/>
    <mergeCell ref="B10:O10"/>
    <mergeCell ref="B12:O12"/>
    <mergeCell ref="AH10:AQ10"/>
    <mergeCell ref="AH12:AQ12"/>
    <mergeCell ref="AR10:BH10"/>
    <mergeCell ref="AR12:BH12"/>
    <mergeCell ref="B20:O20"/>
    <mergeCell ref="AH45:BB45"/>
    <mergeCell ref="P21:Z21"/>
    <mergeCell ref="AA21:AK21"/>
    <mergeCell ref="B21:O21"/>
    <mergeCell ref="AH40:BH40"/>
    <mergeCell ref="AL20:AV20"/>
    <mergeCell ref="AL21:AV21"/>
    <mergeCell ref="AW20:BG20"/>
    <mergeCell ref="AW21:BG21"/>
    <mergeCell ref="AI25:AK25"/>
    <mergeCell ref="AL25:BE25"/>
    <mergeCell ref="P20:Z20"/>
    <mergeCell ref="AA20:AK20"/>
    <mergeCell ref="F33:J33"/>
    <mergeCell ref="K33:AW33"/>
    <mergeCell ref="D25:J25"/>
    <mergeCell ref="K25:Y25"/>
    <mergeCell ref="C27:J27"/>
    <mergeCell ref="K27:Z27"/>
    <mergeCell ref="AI27:AK27"/>
    <mergeCell ref="AL27:BA27"/>
    <mergeCell ref="AH47:BB47"/>
    <mergeCell ref="AH49:BB49"/>
    <mergeCell ref="C29:J29"/>
    <mergeCell ref="K29:Z29"/>
    <mergeCell ref="AE29:AK29"/>
    <mergeCell ref="AL29:AW29"/>
    <mergeCell ref="F37:J37"/>
    <mergeCell ref="G35:J35"/>
    <mergeCell ref="K35:AW35"/>
    <mergeCell ref="K37:AW37"/>
    <mergeCell ref="AN58:BH58"/>
    <mergeCell ref="B42:AB42"/>
    <mergeCell ref="J56:AD56"/>
    <mergeCell ref="AF56:AM56"/>
    <mergeCell ref="AN56:BH56"/>
    <mergeCell ref="J58:AD58"/>
    <mergeCell ref="AF58:AM58"/>
    <mergeCell ref="B56:I56"/>
    <mergeCell ref="B58:I58"/>
    <mergeCell ref="AN51:AR51"/>
  </mergeCells>
  <dataValidations count="1">
    <dataValidation type="list" allowBlank="1" showInputMessage="1" showErrorMessage="1" sqref="B21:O21">
      <formula1>$BR$3:$BR$12</formula1>
    </dataValidation>
  </dataValidations>
  <printOptions/>
  <pageMargins left="0.75" right="0.75" top="1" bottom="1" header="0" footer="0"/>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BZ50"/>
  <sheetViews>
    <sheetView zoomScalePageLayoutView="0" workbookViewId="0" topLeftCell="A1">
      <selection activeCell="A1" sqref="A1:BI1"/>
    </sheetView>
  </sheetViews>
  <sheetFormatPr defaultColWidth="1.7109375" defaultRowHeight="12.75"/>
  <cols>
    <col min="1" max="67" width="1.7109375" style="0" customWidth="1"/>
    <col min="68" max="68" width="25.00390625" style="0" customWidth="1"/>
    <col min="69" max="69" width="1.7109375" style="0" customWidth="1"/>
    <col min="70" max="70" width="15.8515625" style="0" bestFit="1" customWidth="1"/>
  </cols>
  <sheetData>
    <row r="1" spans="1:78" ht="15">
      <c r="A1" s="341" t="s">
        <v>68</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R1" s="34"/>
      <c r="BS1" s="34"/>
      <c r="BT1" s="34"/>
      <c r="BU1" s="34"/>
      <c r="BV1" s="34"/>
      <c r="BW1" s="34"/>
      <c r="BX1" s="34"/>
      <c r="BY1" s="34"/>
      <c r="BZ1" s="34"/>
    </row>
    <row r="2" spans="70:78" ht="12.75">
      <c r="BR2" s="34">
        <f>IF('Captura Formato'!B28=0,"",'Captura Formato'!B28)</f>
      </c>
      <c r="BS2" s="34">
        <f>IF('Captura Formato'!M28=0,"",'Captura Formato'!M28)</f>
      </c>
      <c r="BT2" s="34">
        <f>IF('Captura Formato'!X28=0,"",'Captura Formato'!X28)</f>
      </c>
      <c r="BU2" s="34">
        <f>IF('Captura Formato'!AB28=0,"",'Captura Formato'!AB28)</f>
      </c>
      <c r="BV2" s="34"/>
      <c r="BW2" s="34"/>
      <c r="BX2" s="34"/>
      <c r="BY2" s="34" t="e">
        <f>INDEX(BR2:BU11,MATCH(B29,BR2:BR11,0),2)</f>
        <v>#N/A</v>
      </c>
      <c r="BZ2" s="34" t="e">
        <f>INDEX(BR2:BU11,MATCH(B29,BR2:BR11,0),3)&amp;"  -  "&amp;INDEX(BR2:BU11,MATCH(B29,BR2:BR11,0),4)</f>
        <v>#N/A</v>
      </c>
    </row>
    <row r="3" spans="2:78" ht="12.75">
      <c r="B3" s="2" t="s">
        <v>41</v>
      </c>
      <c r="BR3" s="34">
        <f>IF('Captura Formato'!B29=0,"",'Captura Formato'!B29)</f>
      </c>
      <c r="BS3" s="34">
        <f>IF('Captura Formato'!M29=0,"",'Captura Formato'!M29)</f>
      </c>
      <c r="BT3" s="34">
        <f>IF('Captura Formato'!X29=0,"",'Captura Formato'!X29)</f>
      </c>
      <c r="BU3" s="34">
        <f>IF('Captura Formato'!AB29=0,"",'Captura Formato'!AB29)</f>
      </c>
      <c r="BV3" s="34"/>
      <c r="BW3" s="34"/>
      <c r="BX3" s="34"/>
      <c r="BY3" s="34" t="e">
        <f aca="true" t="shared" si="0" ref="BY3:BY11">INDEX(BR3:BU15,MATCH(B30,BR3:BR15,0),2)</f>
        <v>#N/A</v>
      </c>
      <c r="BZ3" s="34" t="e">
        <f aca="true" t="shared" si="1" ref="BZ3:BZ11">INDEX(BR3:BU15,MATCH(B30,BR3:BR15,0),3)&amp;"  -  "&amp;INDEX(BR3:BU15,MATCH(B30,BR3:BR15,0),4)</f>
        <v>#N/A</v>
      </c>
    </row>
    <row r="4" spans="2:78" ht="12.75">
      <c r="B4" s="2"/>
      <c r="BR4" s="34">
        <f>IF('Captura Formato'!B30=0,"",'Captura Formato'!B30)</f>
      </c>
      <c r="BS4" s="34">
        <f>IF('Captura Formato'!M30=0,"",'Captura Formato'!M30)</f>
      </c>
      <c r="BT4" s="34">
        <f>IF('Captura Formato'!X30=0,"",'Captura Formato'!X30)</f>
      </c>
      <c r="BU4" s="34">
        <f>IF('Captura Formato'!AB30=0,"",'Captura Formato'!AB30)</f>
      </c>
      <c r="BV4" s="34"/>
      <c r="BW4" s="34"/>
      <c r="BX4" s="34"/>
      <c r="BY4" s="34" t="e">
        <f t="shared" si="0"/>
        <v>#N/A</v>
      </c>
      <c r="BZ4" s="34" t="e">
        <f t="shared" si="1"/>
        <v>#N/A</v>
      </c>
    </row>
    <row r="5" spans="2:78" ht="12.75">
      <c r="B5" s="18" t="s">
        <v>42</v>
      </c>
      <c r="BR5" s="34">
        <f>IF('Captura Formato'!B31=0,"",'Captura Formato'!B31)</f>
      </c>
      <c r="BS5" s="34">
        <f>IF('Captura Formato'!M31=0,"",'Captura Formato'!M31)</f>
      </c>
      <c r="BT5" s="34">
        <f>IF('Captura Formato'!X31=0,"",'Captura Formato'!X31)</f>
      </c>
      <c r="BU5" s="34">
        <f>IF('Captura Formato'!AB31=0,"",'Captura Formato'!AB31)</f>
      </c>
      <c r="BV5" s="34"/>
      <c r="BW5" s="34"/>
      <c r="BX5" s="34"/>
      <c r="BY5" s="34" t="e">
        <f t="shared" si="0"/>
        <v>#N/A</v>
      </c>
      <c r="BZ5" s="34" t="e">
        <f t="shared" si="1"/>
        <v>#N/A</v>
      </c>
    </row>
    <row r="6" spans="70:78" ht="12.75">
      <c r="BR6" s="34">
        <f>IF('Captura Formato'!B32=0,"",'Captura Formato'!B32)</f>
      </c>
      <c r="BS6" s="34">
        <f>IF('Captura Formato'!M32=0,"",'Captura Formato'!M32)</f>
      </c>
      <c r="BT6" s="34">
        <f>IF('Captura Formato'!X32=0,"",'Captura Formato'!X32)</f>
      </c>
      <c r="BU6" s="34">
        <f>IF('Captura Formato'!AB32=0,"",'Captura Formato'!AB32)</f>
      </c>
      <c r="BV6" s="34"/>
      <c r="BW6" s="34"/>
      <c r="BX6" s="34"/>
      <c r="BY6" s="34" t="e">
        <f t="shared" si="0"/>
        <v>#N/A</v>
      </c>
      <c r="BZ6" s="34" t="e">
        <f t="shared" si="1"/>
        <v>#N/A</v>
      </c>
    </row>
    <row r="7" spans="2:78" ht="12.75">
      <c r="B7" s="342" t="s">
        <v>69</v>
      </c>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R7" s="34">
        <f>IF('Captura Formato'!B33=0,"",'Captura Formato'!B33)</f>
      </c>
      <c r="BS7" s="34">
        <f>IF('Captura Formato'!M33=0,"",'Captura Formato'!M33)</f>
      </c>
      <c r="BT7" s="34">
        <f>IF('Captura Formato'!X33=0,"",'Captura Formato'!X33)</f>
      </c>
      <c r="BU7" s="34">
        <f>IF('Captura Formato'!AB33=0,"",'Captura Formato'!AB33)</f>
      </c>
      <c r="BV7" s="34"/>
      <c r="BW7" s="34"/>
      <c r="BX7" s="34"/>
      <c r="BY7" s="34" t="e">
        <f t="shared" si="0"/>
        <v>#N/A</v>
      </c>
      <c r="BZ7" s="34" t="e">
        <f t="shared" si="1"/>
        <v>#N/A</v>
      </c>
    </row>
    <row r="8" spans="2:78" ht="13.5" thickBot="1">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R8" s="34">
        <f>IF('Captura Formato'!B34=0,"",'Captura Formato'!B34)</f>
      </c>
      <c r="BS8" s="34">
        <f>IF('Captura Formato'!M34=0,"",'Captura Formato'!M34)</f>
      </c>
      <c r="BT8" s="34">
        <f>IF('Captura Formato'!X34=0,"",'Captura Formato'!X34)</f>
      </c>
      <c r="BU8" s="34">
        <f>IF('Captura Formato'!AB34=0,"",'Captura Formato'!AB34)</f>
      </c>
      <c r="BV8" s="34"/>
      <c r="BW8" s="34"/>
      <c r="BX8" s="34"/>
      <c r="BY8" s="34" t="e">
        <f t="shared" si="0"/>
        <v>#N/A</v>
      </c>
      <c r="BZ8" s="34" t="e">
        <f t="shared" si="1"/>
        <v>#N/A</v>
      </c>
    </row>
    <row r="9" spans="1:78" ht="13.5" thickTop="1">
      <c r="A9" s="68"/>
      <c r="B9" s="69"/>
      <c r="C9" s="69"/>
      <c r="D9" s="69"/>
      <c r="E9" s="69"/>
      <c r="F9" s="69"/>
      <c r="G9" s="69"/>
      <c r="H9" s="69"/>
      <c r="I9" s="69"/>
      <c r="J9" s="69"/>
      <c r="K9" s="69"/>
      <c r="L9" s="69"/>
      <c r="M9" s="69"/>
      <c r="N9" s="69"/>
      <c r="O9" s="69"/>
      <c r="P9" s="53"/>
      <c r="Q9" s="53"/>
      <c r="R9" s="53"/>
      <c r="S9" s="53"/>
      <c r="T9" s="53"/>
      <c r="U9" s="347" t="str">
        <f>IF(OR('Captura Formato'!B57='Captura Formato'!CL7,'Captura Formato'!B57='Captura Formato'!CL8,'Captura Formato'!B57='Captura Formato'!CL9),'Captura Formato'!B57,"NO PROCEDE")</f>
        <v>NO PROCEDE</v>
      </c>
      <c r="V9" s="348"/>
      <c r="W9" s="348"/>
      <c r="X9" s="348"/>
      <c r="Y9" s="348"/>
      <c r="Z9" s="348"/>
      <c r="AA9" s="348"/>
      <c r="AB9" s="348"/>
      <c r="AC9" s="348"/>
      <c r="AD9" s="348"/>
      <c r="AE9" s="348"/>
      <c r="AF9" s="348"/>
      <c r="AG9" s="348"/>
      <c r="AH9" s="348"/>
      <c r="AI9" s="348"/>
      <c r="AJ9" s="348"/>
      <c r="AK9" s="348"/>
      <c r="AL9" s="348"/>
      <c r="AM9" s="348"/>
      <c r="AN9" s="348"/>
      <c r="AO9" s="349"/>
      <c r="AP9" s="53"/>
      <c r="AQ9" s="53"/>
      <c r="AR9" s="53"/>
      <c r="AS9" s="53"/>
      <c r="AT9" s="53"/>
      <c r="AU9" s="68"/>
      <c r="AV9" s="69"/>
      <c r="AW9" s="69"/>
      <c r="AX9" s="69"/>
      <c r="AY9" s="69"/>
      <c r="AZ9" s="69"/>
      <c r="BA9" s="69"/>
      <c r="BB9" s="69"/>
      <c r="BC9" s="69"/>
      <c r="BD9" s="69"/>
      <c r="BE9" s="69"/>
      <c r="BF9" s="69"/>
      <c r="BG9" s="69"/>
      <c r="BH9" s="69"/>
      <c r="BI9" s="69"/>
      <c r="BR9" s="34">
        <f>IF('Captura Formato'!B35=0,"",'Captura Formato'!B35)</f>
      </c>
      <c r="BS9" s="34">
        <f>IF('Captura Formato'!M35=0,"",'Captura Formato'!M35)</f>
      </c>
      <c r="BT9" s="34">
        <f>IF('Captura Formato'!X35=0,"",'Captura Formato'!X35)</f>
      </c>
      <c r="BU9" s="34">
        <f>IF('Captura Formato'!AB35=0,"",'Captura Formato'!AB35)</f>
      </c>
      <c r="BV9" s="34"/>
      <c r="BW9" s="34"/>
      <c r="BX9" s="34"/>
      <c r="BY9" s="34" t="e">
        <f t="shared" si="0"/>
        <v>#N/A</v>
      </c>
      <c r="BZ9" s="34" t="e">
        <f t="shared" si="1"/>
        <v>#N/A</v>
      </c>
    </row>
    <row r="10" spans="2:78" ht="13.5" thickBot="1">
      <c r="B10" s="53"/>
      <c r="C10" s="53"/>
      <c r="D10" s="53"/>
      <c r="E10" s="53"/>
      <c r="F10" s="53"/>
      <c r="G10" s="53"/>
      <c r="H10" s="53"/>
      <c r="I10" s="53"/>
      <c r="J10" s="53"/>
      <c r="K10" s="53"/>
      <c r="L10" s="53"/>
      <c r="M10" s="53"/>
      <c r="N10" s="53"/>
      <c r="O10" s="53"/>
      <c r="P10" s="53"/>
      <c r="Q10" s="53"/>
      <c r="R10" s="53"/>
      <c r="S10" s="53"/>
      <c r="T10" s="53"/>
      <c r="U10" s="350"/>
      <c r="V10" s="351"/>
      <c r="W10" s="351"/>
      <c r="X10" s="351"/>
      <c r="Y10" s="351"/>
      <c r="Z10" s="351"/>
      <c r="AA10" s="351"/>
      <c r="AB10" s="351"/>
      <c r="AC10" s="351"/>
      <c r="AD10" s="351"/>
      <c r="AE10" s="351"/>
      <c r="AF10" s="351"/>
      <c r="AG10" s="351"/>
      <c r="AH10" s="351"/>
      <c r="AI10" s="351"/>
      <c r="AJ10" s="351"/>
      <c r="AK10" s="351"/>
      <c r="AL10" s="351"/>
      <c r="AM10" s="351"/>
      <c r="AN10" s="351"/>
      <c r="AO10" s="352"/>
      <c r="AP10" s="53"/>
      <c r="AQ10" s="53"/>
      <c r="AR10" s="53"/>
      <c r="AS10" s="53"/>
      <c r="AT10" s="53"/>
      <c r="AU10" s="53"/>
      <c r="AV10" s="53"/>
      <c r="AW10" s="53"/>
      <c r="AX10" s="53"/>
      <c r="AY10" s="53"/>
      <c r="AZ10" s="53"/>
      <c r="BA10" s="53"/>
      <c r="BB10" s="53"/>
      <c r="BC10" s="53"/>
      <c r="BD10" s="53"/>
      <c r="BE10" s="53"/>
      <c r="BF10" s="53"/>
      <c r="BG10" s="53"/>
      <c r="BH10" s="53"/>
      <c r="BR10" s="34">
        <f>IF('Captura Formato'!B36=0,"",'Captura Formato'!B36)</f>
      </c>
      <c r="BS10" s="34">
        <f>IF('Captura Formato'!M36=0,"",'Captura Formato'!M36)</f>
      </c>
      <c r="BT10" s="34">
        <f>IF('Captura Formato'!X36=0,"",'Captura Formato'!X36)</f>
      </c>
      <c r="BU10" s="34">
        <f>IF('Captura Formato'!AB36=0,"",'Captura Formato'!AB36)</f>
      </c>
      <c r="BV10" s="34"/>
      <c r="BW10" s="34"/>
      <c r="BX10" s="34"/>
      <c r="BY10" s="34" t="e">
        <f t="shared" si="0"/>
        <v>#N/A</v>
      </c>
      <c r="BZ10" s="34" t="e">
        <f t="shared" si="1"/>
        <v>#N/A</v>
      </c>
    </row>
    <row r="11" spans="2:78" ht="13.5" thickTop="1">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R11" s="34">
        <f>IF('Captura Formato'!B37=0,"",'Captura Formato'!B37)</f>
      </c>
      <c r="BS11" s="34">
        <f>IF('Captura Formato'!M37=0,"",'Captura Formato'!M37)</f>
      </c>
      <c r="BT11" s="34">
        <f>IF('Captura Formato'!X37=0,"",'Captura Formato'!X37)</f>
      </c>
      <c r="BU11" s="34">
        <f>IF('Captura Formato'!AB37=0,"",'Captura Formato'!AB37)</f>
      </c>
      <c r="BV11" s="34"/>
      <c r="BW11" s="34"/>
      <c r="BX11" s="34"/>
      <c r="BY11" s="34" t="e">
        <f t="shared" si="0"/>
        <v>#N/A</v>
      </c>
      <c r="BZ11" s="34" t="e">
        <f t="shared" si="1"/>
        <v>#N/A</v>
      </c>
    </row>
    <row r="12" spans="2:60" ht="12.75">
      <c r="B12" s="60"/>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2"/>
    </row>
    <row r="13" spans="2:60" ht="12.75">
      <c r="B13" s="63"/>
      <c r="C13" s="114" t="s">
        <v>112</v>
      </c>
      <c r="D13" s="114"/>
      <c r="E13" s="114"/>
      <c r="F13" s="114"/>
      <c r="G13" s="268">
        <f>+'Captura Formato'!F9</f>
        <v>0</v>
      </c>
      <c r="H13" s="268"/>
      <c r="I13" s="268"/>
      <c r="J13" s="268"/>
      <c r="K13" s="268"/>
      <c r="L13" s="268"/>
      <c r="M13" s="268"/>
      <c r="N13" s="268"/>
      <c r="O13" s="268"/>
      <c r="P13" s="268"/>
      <c r="Q13" s="268"/>
      <c r="R13" s="268"/>
      <c r="S13" s="268"/>
      <c r="T13" s="268"/>
      <c r="U13" s="268"/>
      <c r="V13" s="54"/>
      <c r="W13" s="54"/>
      <c r="X13" s="54"/>
      <c r="Y13" s="54"/>
      <c r="Z13" s="54"/>
      <c r="AA13" s="54"/>
      <c r="AB13" s="54"/>
      <c r="AC13" s="54"/>
      <c r="AD13" s="54"/>
      <c r="AE13" s="54"/>
      <c r="AF13" s="54"/>
      <c r="AG13" s="369" t="str">
        <f>IF('Captura Formato'!B19=+'Captura Formato'!BZ1,'Captura Formato'!BZ1,'Captura Formato'!BZ2)</f>
        <v>EXPORTACIÓN</v>
      </c>
      <c r="AH13" s="370"/>
      <c r="AI13" s="370"/>
      <c r="AJ13" s="370"/>
      <c r="AK13" s="370"/>
      <c r="AL13" s="370"/>
      <c r="AM13" s="370"/>
      <c r="AN13" s="370"/>
      <c r="AO13" s="370"/>
      <c r="AP13" s="370"/>
      <c r="AQ13" s="371"/>
      <c r="AR13" s="54"/>
      <c r="AS13" s="54"/>
      <c r="AT13" s="54"/>
      <c r="AU13" s="54"/>
      <c r="AV13" s="54"/>
      <c r="AW13" s="54"/>
      <c r="AX13" s="54"/>
      <c r="AY13" s="54"/>
      <c r="AZ13" s="54"/>
      <c r="BA13" s="54"/>
      <c r="BB13" s="54"/>
      <c r="BC13" s="54"/>
      <c r="BD13" s="54"/>
      <c r="BE13" s="54"/>
      <c r="BF13" s="54"/>
      <c r="BG13" s="54"/>
      <c r="BH13" s="64"/>
    </row>
    <row r="14" spans="2:60" ht="12.75">
      <c r="B14" s="63"/>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64"/>
    </row>
    <row r="15" spans="2:60" ht="12.75">
      <c r="B15" s="63"/>
      <c r="C15" s="114" t="s">
        <v>114</v>
      </c>
      <c r="D15" s="114"/>
      <c r="E15" s="114"/>
      <c r="F15" s="114"/>
      <c r="G15" s="114"/>
      <c r="H15" s="268">
        <f>+'Captura Formato'!AK9</f>
        <v>0</v>
      </c>
      <c r="I15" s="268"/>
      <c r="J15" s="268"/>
      <c r="K15" s="268"/>
      <c r="L15" s="268"/>
      <c r="M15" s="268"/>
      <c r="N15" s="268"/>
      <c r="O15" s="268"/>
      <c r="P15" s="268"/>
      <c r="Q15" s="268"/>
      <c r="R15" s="268"/>
      <c r="S15" s="268"/>
      <c r="T15" s="268"/>
      <c r="U15" s="268"/>
      <c r="V15" s="268"/>
      <c r="W15" s="54"/>
      <c r="X15" s="54"/>
      <c r="Y15" s="54"/>
      <c r="Z15" s="114" t="s">
        <v>113</v>
      </c>
      <c r="AA15" s="114"/>
      <c r="AB15" s="114"/>
      <c r="AC15" s="114"/>
      <c r="AD15" s="272">
        <f>+'Captura Formato'!Y9</f>
        <v>0</v>
      </c>
      <c r="AE15" s="272"/>
      <c r="AF15" s="272"/>
      <c r="AG15" s="272"/>
      <c r="AH15" s="272"/>
      <c r="AI15" s="272"/>
      <c r="AJ15" s="272"/>
      <c r="AK15" s="54"/>
      <c r="AL15" s="54"/>
      <c r="AM15" s="54"/>
      <c r="AN15" s="114" t="s">
        <v>116</v>
      </c>
      <c r="AO15" s="114"/>
      <c r="AP15" s="114"/>
      <c r="AQ15" s="376">
        <f>+'Captura Formato'!AB10</f>
        <v>0</v>
      </c>
      <c r="AR15" s="376"/>
      <c r="AS15" s="376"/>
      <c r="AT15" s="376"/>
      <c r="AU15" s="376"/>
      <c r="AV15" s="376"/>
      <c r="AW15" s="376"/>
      <c r="AX15" s="376"/>
      <c r="AY15" s="376"/>
      <c r="AZ15" s="376"/>
      <c r="BA15" s="376"/>
      <c r="BB15" s="376"/>
      <c r="BC15" s="376"/>
      <c r="BD15" s="376"/>
      <c r="BE15" s="376"/>
      <c r="BF15" s="376"/>
      <c r="BG15" s="376"/>
      <c r="BH15" s="64"/>
    </row>
    <row r="16" spans="2:60" ht="12.75">
      <c r="B16" s="65"/>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7"/>
    </row>
    <row r="18" spans="2:60" ht="12.75">
      <c r="B18" s="60"/>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2"/>
    </row>
    <row r="19" spans="2:60" ht="12.75">
      <c r="B19" s="63"/>
      <c r="C19" s="144" t="s">
        <v>70</v>
      </c>
      <c r="D19" s="144"/>
      <c r="E19" s="144"/>
      <c r="F19" s="144"/>
      <c r="G19" s="144"/>
      <c r="H19" s="144"/>
      <c r="I19" s="144"/>
      <c r="J19" s="144"/>
      <c r="K19" s="271">
        <f>+'Captura Formato'!E10</f>
        <v>0</v>
      </c>
      <c r="L19" s="271"/>
      <c r="M19" s="271"/>
      <c r="N19" s="271"/>
      <c r="O19" s="271"/>
      <c r="P19" s="271"/>
      <c r="Q19" s="271"/>
      <c r="R19" s="271"/>
      <c r="S19" s="271"/>
      <c r="T19" s="271"/>
      <c r="U19" s="271"/>
      <c r="V19" s="271"/>
      <c r="W19" s="271"/>
      <c r="X19" s="271"/>
      <c r="Y19" s="271"/>
      <c r="Z19" s="271"/>
      <c r="AA19" s="271"/>
      <c r="AB19" s="271"/>
      <c r="AC19" s="271"/>
      <c r="AD19" s="271"/>
      <c r="AE19" s="55"/>
      <c r="AF19" s="55"/>
      <c r="AG19" s="55"/>
      <c r="AH19" s="55"/>
      <c r="AI19" s="55"/>
      <c r="AJ19" s="144" t="s">
        <v>118</v>
      </c>
      <c r="AK19" s="144"/>
      <c r="AL19" s="144"/>
      <c r="AM19" s="144"/>
      <c r="AN19" s="144"/>
      <c r="AO19" s="144"/>
      <c r="AP19" s="144"/>
      <c r="AQ19" s="144"/>
      <c r="AR19" s="271">
        <f>+'Captura Formato'!J12</f>
        <v>0</v>
      </c>
      <c r="AS19" s="271"/>
      <c r="AT19" s="271"/>
      <c r="AU19" s="271"/>
      <c r="AV19" s="271"/>
      <c r="AW19" s="271"/>
      <c r="AX19" s="271"/>
      <c r="AY19" s="271"/>
      <c r="AZ19" s="271"/>
      <c r="BA19" s="271"/>
      <c r="BB19" s="271"/>
      <c r="BC19" s="271"/>
      <c r="BD19" s="271"/>
      <c r="BE19" s="271"/>
      <c r="BF19" s="271"/>
      <c r="BG19" s="271"/>
      <c r="BH19" s="64"/>
    </row>
    <row r="20" spans="2:60" ht="12.75">
      <c r="B20" s="63"/>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64"/>
    </row>
    <row r="21" spans="2:60" ht="12.75">
      <c r="B21" s="63"/>
      <c r="C21" s="144" t="s">
        <v>71</v>
      </c>
      <c r="D21" s="144"/>
      <c r="E21" s="144"/>
      <c r="F21" s="144"/>
      <c r="G21" s="144"/>
      <c r="H21" s="144"/>
      <c r="I21" s="144"/>
      <c r="J21" s="144"/>
      <c r="K21" s="144"/>
      <c r="L21" s="144"/>
      <c r="M21" s="144"/>
      <c r="N21" s="373">
        <f>+'Captura Formato'!Q41</f>
        <v>0</v>
      </c>
      <c r="O21" s="373"/>
      <c r="P21" s="373"/>
      <c r="Q21" s="373"/>
      <c r="R21" s="55"/>
      <c r="S21" s="55"/>
      <c r="T21" s="55"/>
      <c r="U21" s="55"/>
      <c r="V21" s="55"/>
      <c r="W21" s="55"/>
      <c r="X21" s="55"/>
      <c r="Y21" s="55"/>
      <c r="Z21" s="55"/>
      <c r="AA21" s="55"/>
      <c r="AB21" s="55"/>
      <c r="AC21" s="55"/>
      <c r="AD21" s="55"/>
      <c r="AE21" s="144" t="s">
        <v>44</v>
      </c>
      <c r="AF21" s="144"/>
      <c r="AG21" s="144"/>
      <c r="AH21" s="144"/>
      <c r="AI21" s="144"/>
      <c r="AJ21" s="241">
        <f>+('Captura Formato'!$Z$41)</f>
        <v>0</v>
      </c>
      <c r="AK21" s="241"/>
      <c r="AL21" s="241"/>
      <c r="AM21" s="241"/>
      <c r="AN21" s="241"/>
      <c r="AO21" s="241"/>
      <c r="AP21" s="241"/>
      <c r="AQ21" s="241"/>
      <c r="AR21" s="55"/>
      <c r="AS21" s="55"/>
      <c r="AT21" s="55"/>
      <c r="AU21" s="55"/>
      <c r="AV21" s="55"/>
      <c r="AW21" s="144" t="s">
        <v>162</v>
      </c>
      <c r="AX21" s="144"/>
      <c r="AY21" s="144"/>
      <c r="AZ21" s="144"/>
      <c r="BA21" s="144"/>
      <c r="BB21" s="372">
        <f>+'Captura Formato'!G41</f>
        <v>0</v>
      </c>
      <c r="BC21" s="372"/>
      <c r="BD21" s="372"/>
      <c r="BE21" s="372"/>
      <c r="BF21" s="372"/>
      <c r="BG21" s="372"/>
      <c r="BH21" s="64"/>
    </row>
    <row r="22" spans="2:60" ht="12.75">
      <c r="B22" s="65"/>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7"/>
    </row>
    <row r="24" spans="2:60" ht="12.75">
      <c r="B24" s="60"/>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2"/>
    </row>
    <row r="25" spans="2:60" ht="12.75">
      <c r="B25" s="63"/>
      <c r="C25" s="54"/>
      <c r="D25" s="353">
        <f>+'Captura Formato'!G14</f>
        <v>0</v>
      </c>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353"/>
      <c r="BE25" s="353"/>
      <c r="BF25" s="353"/>
      <c r="BG25" s="54"/>
      <c r="BH25" s="64"/>
    </row>
    <row r="26" spans="2:60" ht="12.75">
      <c r="B26" s="65"/>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7"/>
    </row>
    <row r="28" spans="2:60" ht="12.75">
      <c r="B28" s="337" t="s">
        <v>51</v>
      </c>
      <c r="C28" s="337"/>
      <c r="D28" s="337"/>
      <c r="E28" s="337"/>
      <c r="F28" s="337"/>
      <c r="G28" s="337"/>
      <c r="H28" s="337"/>
      <c r="I28" s="337"/>
      <c r="J28" s="337"/>
      <c r="K28" s="337"/>
      <c r="L28" s="337"/>
      <c r="M28" s="337"/>
      <c r="N28" s="337"/>
      <c r="O28" s="337"/>
      <c r="P28" s="363" t="s">
        <v>72</v>
      </c>
      <c r="Q28" s="364"/>
      <c r="R28" s="364"/>
      <c r="S28" s="364"/>
      <c r="T28" s="364"/>
      <c r="U28" s="364"/>
      <c r="V28" s="364"/>
      <c r="W28" s="364"/>
      <c r="X28" s="364"/>
      <c r="Y28" s="364"/>
      <c r="Z28" s="364"/>
      <c r="AA28" s="364"/>
      <c r="AB28" s="364"/>
      <c r="AC28" s="364"/>
      <c r="AD28" s="364"/>
      <c r="AE28" s="364"/>
      <c r="AF28" s="364"/>
      <c r="AG28" s="364"/>
      <c r="AH28" s="364"/>
      <c r="AI28" s="364"/>
      <c r="AJ28" s="364"/>
      <c r="AK28" s="364"/>
      <c r="AL28" s="365"/>
      <c r="AM28" s="337" t="s">
        <v>149</v>
      </c>
      <c r="AN28" s="337"/>
      <c r="AO28" s="337"/>
      <c r="AP28" s="337"/>
      <c r="AQ28" s="337"/>
      <c r="AR28" s="337"/>
      <c r="AS28" s="337"/>
      <c r="AT28" s="337"/>
      <c r="AU28" s="337"/>
      <c r="AV28" s="337"/>
      <c r="AW28" s="337"/>
      <c r="AX28" s="337" t="s">
        <v>137</v>
      </c>
      <c r="AY28" s="337"/>
      <c r="AZ28" s="337"/>
      <c r="BA28" s="337"/>
      <c r="BB28" s="337"/>
      <c r="BC28" s="337"/>
      <c r="BD28" s="337"/>
      <c r="BE28" s="337"/>
      <c r="BF28" s="337"/>
      <c r="BG28" s="337"/>
      <c r="BH28" s="337"/>
    </row>
    <row r="29" spans="2:60" ht="12.75">
      <c r="B29" s="374"/>
      <c r="C29" s="375"/>
      <c r="D29" s="375"/>
      <c r="E29" s="375"/>
      <c r="F29" s="375"/>
      <c r="G29" s="375"/>
      <c r="H29" s="375"/>
      <c r="I29" s="375"/>
      <c r="J29" s="375"/>
      <c r="K29" s="375"/>
      <c r="L29" s="375"/>
      <c r="M29" s="375"/>
      <c r="N29" s="375"/>
      <c r="O29" s="375"/>
      <c r="P29" s="368">
        <f>+'Captura Formato'!M40:Y40</f>
        <v>0</v>
      </c>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6">
        <f aca="true" t="shared" si="2" ref="AM29:AM38">IF(ISERROR(BY2),"",BY2)</f>
      </c>
      <c r="AN29" s="366"/>
      <c r="AO29" s="366"/>
      <c r="AP29" s="366"/>
      <c r="AQ29" s="366"/>
      <c r="AR29" s="366"/>
      <c r="AS29" s="366"/>
      <c r="AT29" s="366"/>
      <c r="AU29" s="366"/>
      <c r="AV29" s="366"/>
      <c r="AW29" s="366"/>
      <c r="AX29" s="366">
        <f aca="true" t="shared" si="3" ref="AX29:AX38">IF(ISERROR(BZ2),"",BZ2)</f>
      </c>
      <c r="AY29" s="366"/>
      <c r="AZ29" s="366"/>
      <c r="BA29" s="366"/>
      <c r="BB29" s="366"/>
      <c r="BC29" s="366"/>
      <c r="BD29" s="366"/>
      <c r="BE29" s="366"/>
      <c r="BF29" s="366"/>
      <c r="BG29" s="366"/>
      <c r="BH29" s="367"/>
    </row>
    <row r="30" spans="2:60" ht="12.75">
      <c r="B30" s="358"/>
      <c r="C30" s="359"/>
      <c r="D30" s="359"/>
      <c r="E30" s="359"/>
      <c r="F30" s="359"/>
      <c r="G30" s="359"/>
      <c r="H30" s="359"/>
      <c r="I30" s="359"/>
      <c r="J30" s="359"/>
      <c r="K30" s="359"/>
      <c r="L30" s="359"/>
      <c r="M30" s="359"/>
      <c r="N30" s="359"/>
      <c r="O30" s="359"/>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0">
        <f t="shared" si="2"/>
      </c>
      <c r="AN30" s="360"/>
      <c r="AO30" s="360"/>
      <c r="AP30" s="360"/>
      <c r="AQ30" s="360"/>
      <c r="AR30" s="360"/>
      <c r="AS30" s="360"/>
      <c r="AT30" s="360"/>
      <c r="AU30" s="360"/>
      <c r="AV30" s="360"/>
      <c r="AW30" s="360"/>
      <c r="AX30" s="360">
        <f t="shared" si="3"/>
      </c>
      <c r="AY30" s="360"/>
      <c r="AZ30" s="360"/>
      <c r="BA30" s="360"/>
      <c r="BB30" s="360"/>
      <c r="BC30" s="360"/>
      <c r="BD30" s="360"/>
      <c r="BE30" s="360"/>
      <c r="BF30" s="360"/>
      <c r="BG30" s="360"/>
      <c r="BH30" s="361"/>
    </row>
    <row r="31" spans="2:60" ht="12.75">
      <c r="B31" s="358"/>
      <c r="C31" s="359"/>
      <c r="D31" s="359"/>
      <c r="E31" s="359"/>
      <c r="F31" s="359"/>
      <c r="G31" s="359"/>
      <c r="H31" s="359"/>
      <c r="I31" s="359"/>
      <c r="J31" s="359"/>
      <c r="K31" s="359"/>
      <c r="L31" s="359"/>
      <c r="M31" s="359"/>
      <c r="N31" s="359"/>
      <c r="O31" s="359"/>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0">
        <f t="shared" si="2"/>
      </c>
      <c r="AN31" s="360"/>
      <c r="AO31" s="360"/>
      <c r="AP31" s="360"/>
      <c r="AQ31" s="360"/>
      <c r="AR31" s="360"/>
      <c r="AS31" s="360"/>
      <c r="AT31" s="360"/>
      <c r="AU31" s="360"/>
      <c r="AV31" s="360"/>
      <c r="AW31" s="360"/>
      <c r="AX31" s="360">
        <f t="shared" si="3"/>
      </c>
      <c r="AY31" s="360"/>
      <c r="AZ31" s="360"/>
      <c r="BA31" s="360"/>
      <c r="BB31" s="360"/>
      <c r="BC31" s="360"/>
      <c r="BD31" s="360"/>
      <c r="BE31" s="360"/>
      <c r="BF31" s="360"/>
      <c r="BG31" s="360"/>
      <c r="BH31" s="361"/>
    </row>
    <row r="32" spans="2:60" ht="12.75">
      <c r="B32" s="358"/>
      <c r="C32" s="359"/>
      <c r="D32" s="359"/>
      <c r="E32" s="359"/>
      <c r="F32" s="359"/>
      <c r="G32" s="359"/>
      <c r="H32" s="359"/>
      <c r="I32" s="359"/>
      <c r="J32" s="359"/>
      <c r="K32" s="359"/>
      <c r="L32" s="359"/>
      <c r="M32" s="359"/>
      <c r="N32" s="359"/>
      <c r="O32" s="359"/>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0">
        <f t="shared" si="2"/>
      </c>
      <c r="AN32" s="360"/>
      <c r="AO32" s="360"/>
      <c r="AP32" s="360"/>
      <c r="AQ32" s="360"/>
      <c r="AR32" s="360"/>
      <c r="AS32" s="360"/>
      <c r="AT32" s="360"/>
      <c r="AU32" s="360"/>
      <c r="AV32" s="360"/>
      <c r="AW32" s="360"/>
      <c r="AX32" s="360">
        <f t="shared" si="3"/>
      </c>
      <c r="AY32" s="360"/>
      <c r="AZ32" s="360"/>
      <c r="BA32" s="360"/>
      <c r="BB32" s="360"/>
      <c r="BC32" s="360"/>
      <c r="BD32" s="360"/>
      <c r="BE32" s="360"/>
      <c r="BF32" s="360"/>
      <c r="BG32" s="360"/>
      <c r="BH32" s="361"/>
    </row>
    <row r="33" spans="2:60" ht="12.75">
      <c r="B33" s="358"/>
      <c r="C33" s="359"/>
      <c r="D33" s="359"/>
      <c r="E33" s="359"/>
      <c r="F33" s="359"/>
      <c r="G33" s="359"/>
      <c r="H33" s="359"/>
      <c r="I33" s="359"/>
      <c r="J33" s="359"/>
      <c r="K33" s="359"/>
      <c r="L33" s="359"/>
      <c r="M33" s="359"/>
      <c r="N33" s="359"/>
      <c r="O33" s="359"/>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0">
        <f t="shared" si="2"/>
      </c>
      <c r="AN33" s="360"/>
      <c r="AO33" s="360"/>
      <c r="AP33" s="360"/>
      <c r="AQ33" s="360"/>
      <c r="AR33" s="360"/>
      <c r="AS33" s="360"/>
      <c r="AT33" s="360"/>
      <c r="AU33" s="360"/>
      <c r="AV33" s="360"/>
      <c r="AW33" s="360"/>
      <c r="AX33" s="360">
        <f t="shared" si="3"/>
      </c>
      <c r="AY33" s="360"/>
      <c r="AZ33" s="360"/>
      <c r="BA33" s="360"/>
      <c r="BB33" s="360"/>
      <c r="BC33" s="360"/>
      <c r="BD33" s="360"/>
      <c r="BE33" s="360"/>
      <c r="BF33" s="360"/>
      <c r="BG33" s="360"/>
      <c r="BH33" s="361"/>
    </row>
    <row r="34" spans="2:60" ht="12.75">
      <c r="B34" s="358"/>
      <c r="C34" s="359"/>
      <c r="D34" s="359"/>
      <c r="E34" s="359"/>
      <c r="F34" s="359"/>
      <c r="G34" s="359"/>
      <c r="H34" s="359"/>
      <c r="I34" s="359"/>
      <c r="J34" s="359"/>
      <c r="K34" s="359"/>
      <c r="L34" s="359"/>
      <c r="M34" s="359"/>
      <c r="N34" s="359"/>
      <c r="O34" s="359"/>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0">
        <f t="shared" si="2"/>
      </c>
      <c r="AN34" s="360"/>
      <c r="AO34" s="360"/>
      <c r="AP34" s="360"/>
      <c r="AQ34" s="360"/>
      <c r="AR34" s="360"/>
      <c r="AS34" s="360"/>
      <c r="AT34" s="360"/>
      <c r="AU34" s="360"/>
      <c r="AV34" s="360"/>
      <c r="AW34" s="360"/>
      <c r="AX34" s="360">
        <f t="shared" si="3"/>
      </c>
      <c r="AY34" s="360"/>
      <c r="AZ34" s="360"/>
      <c r="BA34" s="360"/>
      <c r="BB34" s="360"/>
      <c r="BC34" s="360"/>
      <c r="BD34" s="360"/>
      <c r="BE34" s="360"/>
      <c r="BF34" s="360"/>
      <c r="BG34" s="360"/>
      <c r="BH34" s="361"/>
    </row>
    <row r="35" spans="2:60" ht="12.75">
      <c r="B35" s="358"/>
      <c r="C35" s="359"/>
      <c r="D35" s="359"/>
      <c r="E35" s="359"/>
      <c r="F35" s="359"/>
      <c r="G35" s="359"/>
      <c r="H35" s="359"/>
      <c r="I35" s="359"/>
      <c r="J35" s="359"/>
      <c r="K35" s="359"/>
      <c r="L35" s="359"/>
      <c r="M35" s="359"/>
      <c r="N35" s="359"/>
      <c r="O35" s="359"/>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0">
        <f t="shared" si="2"/>
      </c>
      <c r="AN35" s="360"/>
      <c r="AO35" s="360"/>
      <c r="AP35" s="360"/>
      <c r="AQ35" s="360"/>
      <c r="AR35" s="360"/>
      <c r="AS35" s="360"/>
      <c r="AT35" s="360"/>
      <c r="AU35" s="360"/>
      <c r="AV35" s="360"/>
      <c r="AW35" s="360"/>
      <c r="AX35" s="360">
        <f t="shared" si="3"/>
      </c>
      <c r="AY35" s="360"/>
      <c r="AZ35" s="360"/>
      <c r="BA35" s="360"/>
      <c r="BB35" s="360"/>
      <c r="BC35" s="360"/>
      <c r="BD35" s="360"/>
      <c r="BE35" s="360"/>
      <c r="BF35" s="360"/>
      <c r="BG35" s="360"/>
      <c r="BH35" s="361"/>
    </row>
    <row r="36" spans="2:60" ht="12.75">
      <c r="B36" s="358"/>
      <c r="C36" s="359"/>
      <c r="D36" s="359"/>
      <c r="E36" s="359"/>
      <c r="F36" s="359"/>
      <c r="G36" s="359"/>
      <c r="H36" s="359"/>
      <c r="I36" s="359"/>
      <c r="J36" s="359"/>
      <c r="K36" s="359"/>
      <c r="L36" s="359"/>
      <c r="M36" s="359"/>
      <c r="N36" s="359"/>
      <c r="O36" s="359"/>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0">
        <f t="shared" si="2"/>
      </c>
      <c r="AN36" s="360"/>
      <c r="AO36" s="360"/>
      <c r="AP36" s="360"/>
      <c r="AQ36" s="360"/>
      <c r="AR36" s="360"/>
      <c r="AS36" s="360"/>
      <c r="AT36" s="360"/>
      <c r="AU36" s="360"/>
      <c r="AV36" s="360"/>
      <c r="AW36" s="360"/>
      <c r="AX36" s="360">
        <f t="shared" si="3"/>
      </c>
      <c r="AY36" s="360"/>
      <c r="AZ36" s="360"/>
      <c r="BA36" s="360"/>
      <c r="BB36" s="360"/>
      <c r="BC36" s="360"/>
      <c r="BD36" s="360"/>
      <c r="BE36" s="360"/>
      <c r="BF36" s="360"/>
      <c r="BG36" s="360"/>
      <c r="BH36" s="361"/>
    </row>
    <row r="37" spans="2:60" ht="12.75">
      <c r="B37" s="358"/>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60">
        <f t="shared" si="2"/>
      </c>
      <c r="AN37" s="360"/>
      <c r="AO37" s="360"/>
      <c r="AP37" s="360"/>
      <c r="AQ37" s="360"/>
      <c r="AR37" s="360"/>
      <c r="AS37" s="360"/>
      <c r="AT37" s="360"/>
      <c r="AU37" s="360"/>
      <c r="AV37" s="360"/>
      <c r="AW37" s="360"/>
      <c r="AX37" s="360">
        <f t="shared" si="3"/>
      </c>
      <c r="AY37" s="360"/>
      <c r="AZ37" s="360"/>
      <c r="BA37" s="360"/>
      <c r="BB37" s="360"/>
      <c r="BC37" s="360"/>
      <c r="BD37" s="360"/>
      <c r="BE37" s="360"/>
      <c r="BF37" s="360"/>
      <c r="BG37" s="360"/>
      <c r="BH37" s="361"/>
    </row>
    <row r="38" spans="2:60" ht="12.75">
      <c r="B38" s="354"/>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6">
        <f t="shared" si="2"/>
      </c>
      <c r="AN38" s="356"/>
      <c r="AO38" s="356"/>
      <c r="AP38" s="356"/>
      <c r="AQ38" s="356"/>
      <c r="AR38" s="356"/>
      <c r="AS38" s="356"/>
      <c r="AT38" s="356"/>
      <c r="AU38" s="356"/>
      <c r="AV38" s="356"/>
      <c r="AW38" s="356"/>
      <c r="AX38" s="356">
        <f t="shared" si="3"/>
      </c>
      <c r="AY38" s="356"/>
      <c r="AZ38" s="356"/>
      <c r="BA38" s="356"/>
      <c r="BB38" s="356"/>
      <c r="BC38" s="356"/>
      <c r="BD38" s="356"/>
      <c r="BE38" s="356"/>
      <c r="BF38" s="356"/>
      <c r="BG38" s="356"/>
      <c r="BH38" s="357"/>
    </row>
    <row r="42" ht="12.75">
      <c r="Q42" t="s">
        <v>60</v>
      </c>
    </row>
    <row r="44" spans="17:37" ht="12.75">
      <c r="Q44" s="333">
        <f>+'Captura Formato'!N8</f>
        <v>0</v>
      </c>
      <c r="R44" s="333"/>
      <c r="S44" s="333"/>
      <c r="T44" s="333"/>
      <c r="U44" s="333"/>
      <c r="V44" s="333"/>
      <c r="W44" s="333"/>
      <c r="X44" s="333"/>
      <c r="Y44" s="333"/>
      <c r="Z44" s="333"/>
      <c r="AA44" s="333"/>
      <c r="AB44" s="333"/>
      <c r="AC44" s="333"/>
      <c r="AD44" s="333"/>
      <c r="AE44" s="333"/>
      <c r="AF44" s="333"/>
      <c r="AG44" s="333"/>
      <c r="AH44" s="333"/>
      <c r="AI44" s="333"/>
      <c r="AJ44" s="333"/>
      <c r="AK44" s="333"/>
    </row>
    <row r="45" spans="17:37" ht="12.75">
      <c r="Q45" s="57"/>
      <c r="R45" s="57"/>
      <c r="S45" s="57"/>
      <c r="T45" s="57"/>
      <c r="U45" s="57"/>
      <c r="V45" s="57"/>
      <c r="W45" s="57"/>
      <c r="X45" s="57"/>
      <c r="Y45" s="57"/>
      <c r="Z45" s="57"/>
      <c r="AA45" s="57"/>
      <c r="AB45" s="57"/>
      <c r="AC45" s="57"/>
      <c r="AD45" s="57"/>
      <c r="AE45" s="57"/>
      <c r="AF45" s="57"/>
      <c r="AG45" s="57"/>
      <c r="AH45" s="57"/>
      <c r="AI45" s="57"/>
      <c r="AJ45" s="57"/>
      <c r="AK45" s="57"/>
    </row>
    <row r="46" spans="17:37" ht="12.75">
      <c r="Q46" s="334"/>
      <c r="R46" s="334"/>
      <c r="S46" s="334"/>
      <c r="T46" s="334"/>
      <c r="U46" s="334"/>
      <c r="V46" s="334"/>
      <c r="W46" s="334"/>
      <c r="X46" s="334"/>
      <c r="Y46" s="334"/>
      <c r="Z46" s="334"/>
      <c r="AA46" s="334"/>
      <c r="AB46" s="334"/>
      <c r="AC46" s="334"/>
      <c r="AD46" s="334"/>
      <c r="AE46" s="334"/>
      <c r="AF46" s="334"/>
      <c r="AG46" s="334"/>
      <c r="AH46" s="334"/>
      <c r="AI46" s="334"/>
      <c r="AJ46" s="334"/>
      <c r="AK46" s="334"/>
    </row>
    <row r="47" spans="17:37" ht="12.75">
      <c r="Q47" s="57"/>
      <c r="R47" s="57"/>
      <c r="S47" s="57"/>
      <c r="T47" s="57"/>
      <c r="U47" s="57"/>
      <c r="V47" s="57"/>
      <c r="W47" s="57"/>
      <c r="X47" s="57"/>
      <c r="Y47" s="57"/>
      <c r="Z47" s="57"/>
      <c r="AA47" s="57"/>
      <c r="AB47" s="57"/>
      <c r="AC47" s="57"/>
      <c r="AD47" s="57"/>
      <c r="AE47" s="57"/>
      <c r="AF47" s="57"/>
      <c r="AG47" s="57"/>
      <c r="AH47" s="57"/>
      <c r="AI47" s="57"/>
      <c r="AJ47" s="57"/>
      <c r="AK47" s="57"/>
    </row>
    <row r="48" spans="17:37" ht="12.75">
      <c r="Q48" s="334"/>
      <c r="R48" s="334"/>
      <c r="S48" s="334"/>
      <c r="T48" s="334"/>
      <c r="U48" s="334"/>
      <c r="V48" s="334"/>
      <c r="W48" s="334"/>
      <c r="X48" s="334"/>
      <c r="Y48" s="334"/>
      <c r="Z48" s="334"/>
      <c r="AA48" s="334"/>
      <c r="AB48" s="334"/>
      <c r="AC48" s="334"/>
      <c r="AD48" s="334"/>
      <c r="AE48" s="334"/>
      <c r="AF48" s="334"/>
      <c r="AG48" s="334"/>
      <c r="AH48" s="334"/>
      <c r="AI48" s="334"/>
      <c r="AJ48" s="334"/>
      <c r="AK48" s="334"/>
    </row>
    <row r="49" spans="17:37" ht="12.75">
      <c r="Q49" s="52"/>
      <c r="R49" s="52"/>
      <c r="S49" s="52"/>
      <c r="T49" s="52"/>
      <c r="U49" s="52"/>
      <c r="V49" s="52"/>
      <c r="W49" s="52"/>
      <c r="X49" s="52"/>
      <c r="Y49" s="52"/>
      <c r="Z49" s="52"/>
      <c r="AA49" s="52"/>
      <c r="AB49" s="52"/>
      <c r="AC49" s="52"/>
      <c r="AD49" s="52"/>
      <c r="AE49" s="52"/>
      <c r="AF49" s="52"/>
      <c r="AG49" s="52"/>
      <c r="AH49" s="52"/>
      <c r="AI49" s="52"/>
      <c r="AJ49" s="52"/>
      <c r="AK49" s="52"/>
    </row>
    <row r="50" spans="17:37" ht="12.75">
      <c r="Q50" s="52"/>
      <c r="R50" s="52"/>
      <c r="S50" s="52"/>
      <c r="T50" s="52"/>
      <c r="U50" s="52"/>
      <c r="V50" s="52"/>
      <c r="W50" s="346">
        <f>+'Captura Formato'!AN8</f>
        <v>0</v>
      </c>
      <c r="X50" s="346"/>
      <c r="Y50" s="346"/>
      <c r="Z50" s="346"/>
      <c r="AA50" s="346"/>
      <c r="AB50" s="52"/>
      <c r="AC50" s="52"/>
      <c r="AD50" s="52"/>
      <c r="AE50" s="52"/>
      <c r="AF50" s="52"/>
      <c r="AG50" s="52"/>
      <c r="AH50" s="52"/>
      <c r="AI50" s="52"/>
      <c r="AJ50" s="52"/>
      <c r="AK50" s="52"/>
    </row>
  </sheetData>
  <sheetProtection/>
  <mergeCells count="71">
    <mergeCell ref="A1:BI1"/>
    <mergeCell ref="B7:BH7"/>
    <mergeCell ref="C13:F13"/>
    <mergeCell ref="G13:U13"/>
    <mergeCell ref="Z15:AC15"/>
    <mergeCell ref="AD15:AJ15"/>
    <mergeCell ref="K19:AD19"/>
    <mergeCell ref="AN15:AP15"/>
    <mergeCell ref="B31:O31"/>
    <mergeCell ref="P31:AL31"/>
    <mergeCell ref="AM31:AW31"/>
    <mergeCell ref="B29:O29"/>
    <mergeCell ref="AM29:AW29"/>
    <mergeCell ref="C19:J19"/>
    <mergeCell ref="C15:G15"/>
    <mergeCell ref="AQ15:BG15"/>
    <mergeCell ref="AX31:BH31"/>
    <mergeCell ref="B30:O30"/>
    <mergeCell ref="P30:AL30"/>
    <mergeCell ref="AM30:AW30"/>
    <mergeCell ref="AX30:BH30"/>
    <mergeCell ref="P32:AL32"/>
    <mergeCell ref="AM32:AW32"/>
    <mergeCell ref="AX32:BH32"/>
    <mergeCell ref="B32:O32"/>
    <mergeCell ref="AX28:BH28"/>
    <mergeCell ref="AX29:BH29"/>
    <mergeCell ref="P29:AL29"/>
    <mergeCell ref="AG13:AQ13"/>
    <mergeCell ref="AW21:BA21"/>
    <mergeCell ref="BB21:BG21"/>
    <mergeCell ref="N21:Q21"/>
    <mergeCell ref="AJ19:AQ19"/>
    <mergeCell ref="AR19:BG19"/>
    <mergeCell ref="H15:V15"/>
    <mergeCell ref="B33:O33"/>
    <mergeCell ref="P33:AL33"/>
    <mergeCell ref="AM33:AW33"/>
    <mergeCell ref="AX33:BH33"/>
    <mergeCell ref="AE21:AI21"/>
    <mergeCell ref="C21:M21"/>
    <mergeCell ref="AJ21:AQ21"/>
    <mergeCell ref="B28:O28"/>
    <mergeCell ref="AM28:AW28"/>
    <mergeCell ref="P28:AL28"/>
    <mergeCell ref="B35:O35"/>
    <mergeCell ref="P35:AL35"/>
    <mergeCell ref="AM35:AW35"/>
    <mergeCell ref="AX35:BH35"/>
    <mergeCell ref="B34:O34"/>
    <mergeCell ref="P34:AL34"/>
    <mergeCell ref="AM34:AW34"/>
    <mergeCell ref="AX34:BH34"/>
    <mergeCell ref="B37:O37"/>
    <mergeCell ref="P37:AL37"/>
    <mergeCell ref="AM37:AW37"/>
    <mergeCell ref="AX37:BH37"/>
    <mergeCell ref="B36:O36"/>
    <mergeCell ref="P36:AL36"/>
    <mergeCell ref="AM36:AW36"/>
    <mergeCell ref="AX36:BH36"/>
    <mergeCell ref="W50:AA50"/>
    <mergeCell ref="U9:AO10"/>
    <mergeCell ref="D25:BF25"/>
    <mergeCell ref="Q44:AK44"/>
    <mergeCell ref="Q46:AK46"/>
    <mergeCell ref="Q48:AK48"/>
    <mergeCell ref="B38:O38"/>
    <mergeCell ref="P38:AL38"/>
    <mergeCell ref="AM38:AW38"/>
    <mergeCell ref="AX38:BH38"/>
  </mergeCells>
  <dataValidations count="1">
    <dataValidation type="list" allowBlank="1" showInputMessage="1" showErrorMessage="1" sqref="B29:O38">
      <formula1>$BR$2:$BR$11</formula1>
    </dataValidation>
  </dataValidations>
  <printOptions/>
  <pageMargins left="0.75" right="0.75" top="1" bottom="1" header="0" footer="0"/>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BZ50"/>
  <sheetViews>
    <sheetView zoomScalePageLayoutView="0" workbookViewId="0" topLeftCell="A1">
      <selection activeCell="A1" sqref="A1:BI1"/>
    </sheetView>
  </sheetViews>
  <sheetFormatPr defaultColWidth="1.7109375" defaultRowHeight="12.75"/>
  <sheetData>
    <row r="1" spans="1:78" ht="15">
      <c r="A1" s="341" t="s">
        <v>68</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R1" s="34"/>
      <c r="BS1" s="34"/>
      <c r="BT1" s="34"/>
      <c r="BU1" s="34"/>
      <c r="BV1" s="34"/>
      <c r="BW1" s="34"/>
      <c r="BX1" s="34"/>
      <c r="BY1" s="34"/>
      <c r="BZ1" s="34"/>
    </row>
    <row r="2" spans="70:78" ht="12.75">
      <c r="BR2" s="34"/>
      <c r="BS2" s="34"/>
      <c r="BT2" s="34"/>
      <c r="BU2" s="34"/>
      <c r="BV2" s="34"/>
      <c r="BW2" s="34"/>
      <c r="BX2" s="34"/>
      <c r="BY2" s="34"/>
      <c r="BZ2" s="34"/>
    </row>
    <row r="3" spans="2:78" ht="12.75">
      <c r="B3" s="2" t="s">
        <v>41</v>
      </c>
      <c r="BR3" s="34">
        <f>IF('Captura Formato'!B28=0,"",'Captura Formato'!B28)</f>
      </c>
      <c r="BS3" s="34">
        <f>IF('Captura Formato'!M28=0,"",'Captura Formato'!M28)</f>
      </c>
      <c r="BT3" s="34">
        <f>IF('Captura Formato'!X28=0,"",'Captura Formato'!X28)</f>
      </c>
      <c r="BU3" s="34">
        <f>IF('Captura Formato'!AB28=0,"",'Captura Formato'!AB28)</f>
      </c>
      <c r="BV3" s="34"/>
      <c r="BW3" s="34"/>
      <c r="BX3" s="34"/>
      <c r="BY3" s="34"/>
      <c r="BZ3" s="34"/>
    </row>
    <row r="4" spans="2:78" ht="12.75">
      <c r="B4" s="2"/>
      <c r="BR4" s="34">
        <f>IF('Captura Formato'!B29=0,"",'Captura Formato'!B29)</f>
      </c>
      <c r="BS4" s="34">
        <f>IF('Captura Formato'!M29=0,"",'Captura Formato'!M29)</f>
      </c>
      <c r="BT4" s="34">
        <f>IF('Captura Formato'!X29=0,"",'Captura Formato'!X29)</f>
      </c>
      <c r="BU4" s="34">
        <f>IF('Captura Formato'!AB29=0,"",'Captura Formato'!AB29)</f>
      </c>
      <c r="BV4" s="34"/>
      <c r="BW4" s="34"/>
      <c r="BX4" s="34"/>
      <c r="BY4" s="34"/>
      <c r="BZ4" s="34"/>
    </row>
    <row r="5" spans="2:78" ht="12.75">
      <c r="B5" s="18" t="s">
        <v>42</v>
      </c>
      <c r="BR5" s="34">
        <f>IF('Captura Formato'!B30=0,"",'Captura Formato'!B30)</f>
      </c>
      <c r="BS5" s="34">
        <f>IF('Captura Formato'!M30=0,"",'Captura Formato'!M30)</f>
      </c>
      <c r="BT5" s="34">
        <f>IF('Captura Formato'!X30=0,"",'Captura Formato'!X30)</f>
      </c>
      <c r="BU5" s="34">
        <f>IF('Captura Formato'!AB30=0,"",'Captura Formato'!AB30)</f>
      </c>
      <c r="BV5" s="34"/>
      <c r="BW5" s="34"/>
      <c r="BX5" s="34"/>
      <c r="BY5" s="34"/>
      <c r="BZ5" s="34"/>
    </row>
    <row r="6" spans="70:78" ht="12.75">
      <c r="BR6" s="34">
        <f>IF('Captura Formato'!B31=0,"",'Captura Formato'!B31)</f>
      </c>
      <c r="BS6" s="34">
        <f>IF('Captura Formato'!M31=0,"",'Captura Formato'!M31)</f>
      </c>
      <c r="BT6" s="34">
        <f>IF('Captura Formato'!X31=0,"",'Captura Formato'!X31)</f>
      </c>
      <c r="BU6" s="34">
        <f>IF('Captura Formato'!AB31=0,"",'Captura Formato'!AB31)</f>
      </c>
      <c r="BV6" s="34"/>
      <c r="BW6" s="34"/>
      <c r="BX6" s="34"/>
      <c r="BY6" s="34"/>
      <c r="BZ6" s="34"/>
    </row>
    <row r="7" spans="2:78" ht="12.75">
      <c r="B7" s="342" t="s">
        <v>73</v>
      </c>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R7" s="34">
        <f>IF('Captura Formato'!B32=0,"",'Captura Formato'!B32)</f>
      </c>
      <c r="BS7" s="34">
        <f>IF('Captura Formato'!M32=0,"",'Captura Formato'!M32)</f>
      </c>
      <c r="BT7" s="34">
        <f>IF('Captura Formato'!X32=0,"",'Captura Formato'!X32)</f>
      </c>
      <c r="BU7" s="34">
        <f>IF('Captura Formato'!AB32=0,"",'Captura Formato'!AB32)</f>
      </c>
      <c r="BV7" s="34"/>
      <c r="BW7" s="34"/>
      <c r="BX7" s="34"/>
      <c r="BY7" s="34"/>
      <c r="BZ7" s="34"/>
    </row>
    <row r="8" spans="2:78" ht="12.75">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R8" s="34">
        <f>IF('Captura Formato'!B33=0,"",'Captura Formato'!B33)</f>
      </c>
      <c r="BS8" s="34">
        <f>IF('Captura Formato'!M33=0,"",'Captura Formato'!M33)</f>
      </c>
      <c r="BT8" s="34">
        <f>IF('Captura Formato'!X33=0,"",'Captura Formato'!X33)</f>
      </c>
      <c r="BU8" s="34">
        <f>IF('Captura Formato'!AB33=0,"",'Captura Formato'!AB33)</f>
      </c>
      <c r="BV8" s="34"/>
      <c r="BW8" s="34"/>
      <c r="BX8" s="34"/>
      <c r="BY8" s="34"/>
      <c r="BZ8" s="34"/>
    </row>
    <row r="9" spans="70:78" ht="12.75">
      <c r="BR9" s="34">
        <f>IF('Captura Formato'!B34=0,"",'Captura Formato'!B34)</f>
      </c>
      <c r="BS9" s="34">
        <f>IF('Captura Formato'!M34=0,"",'Captura Formato'!M34)</f>
      </c>
      <c r="BT9" s="34">
        <f>IF('Captura Formato'!X34=0,"",'Captura Formato'!X34)</f>
      </c>
      <c r="BU9" s="34">
        <f>IF('Captura Formato'!AB34=0,"",'Captura Formato'!AB34)</f>
      </c>
      <c r="BV9" s="34"/>
      <c r="BW9" s="34"/>
      <c r="BX9" s="34"/>
      <c r="BY9" s="34"/>
      <c r="BZ9" s="34"/>
    </row>
    <row r="10" ht="13.5" thickBot="1"/>
    <row r="11" spans="21:41" ht="12.75" customHeight="1" thickTop="1">
      <c r="U11" s="347" t="str">
        <f>IF('Captura Formato'!B19=+'Captura Formato'!BZ1,'Captura Formato'!BZ1,'Captura Formato'!BZ2)</f>
        <v>EXPORTACIÓN</v>
      </c>
      <c r="V11" s="348"/>
      <c r="W11" s="348"/>
      <c r="X11" s="348"/>
      <c r="Y11" s="348"/>
      <c r="Z11" s="348"/>
      <c r="AA11" s="348"/>
      <c r="AB11" s="348"/>
      <c r="AC11" s="348"/>
      <c r="AD11" s="348"/>
      <c r="AE11" s="348"/>
      <c r="AF11" s="348"/>
      <c r="AG11" s="348"/>
      <c r="AH11" s="348"/>
      <c r="AI11" s="348"/>
      <c r="AJ11" s="348"/>
      <c r="AK11" s="348"/>
      <c r="AL11" s="348"/>
      <c r="AM11" s="348"/>
      <c r="AN11" s="348"/>
      <c r="AO11" s="349"/>
    </row>
    <row r="12" spans="21:41" ht="12.75" customHeight="1" thickBot="1">
      <c r="U12" s="350"/>
      <c r="V12" s="351"/>
      <c r="W12" s="351"/>
      <c r="X12" s="351"/>
      <c r="Y12" s="351"/>
      <c r="Z12" s="351"/>
      <c r="AA12" s="351"/>
      <c r="AB12" s="351"/>
      <c r="AC12" s="351"/>
      <c r="AD12" s="351"/>
      <c r="AE12" s="351"/>
      <c r="AF12" s="351"/>
      <c r="AG12" s="351"/>
      <c r="AH12" s="351"/>
      <c r="AI12" s="351"/>
      <c r="AJ12" s="351"/>
      <c r="AK12" s="351"/>
      <c r="AL12" s="351"/>
      <c r="AM12" s="351"/>
      <c r="AN12" s="351"/>
      <c r="AO12" s="352"/>
    </row>
    <row r="13" ht="13.5" thickTop="1"/>
    <row r="15" spans="7:55" ht="12.75">
      <c r="G15" s="343" t="s">
        <v>74</v>
      </c>
      <c r="H15" s="343"/>
      <c r="I15" s="343"/>
      <c r="J15" s="343"/>
      <c r="K15" s="343"/>
      <c r="L15" s="343"/>
      <c r="N15" s="388">
        <f>+'Captura Formato'!J79</f>
        <v>0</v>
      </c>
      <c r="O15" s="389"/>
      <c r="P15" s="389"/>
      <c r="Q15" s="389"/>
      <c r="R15" s="389"/>
      <c r="S15" s="389"/>
      <c r="T15" s="389"/>
      <c r="U15" s="389"/>
      <c r="V15" s="389"/>
      <c r="W15" s="389"/>
      <c r="X15" s="389"/>
      <c r="Y15" s="389"/>
      <c r="Z15" s="389"/>
      <c r="AA15" s="389"/>
      <c r="AI15" s="343" t="s">
        <v>78</v>
      </c>
      <c r="AJ15" s="343"/>
      <c r="AK15" s="343"/>
      <c r="AL15" s="343"/>
      <c r="AM15" s="343"/>
      <c r="AN15" s="343"/>
      <c r="AP15" s="388">
        <f>+'Captura Formato'!V79</f>
        <v>0</v>
      </c>
      <c r="AQ15" s="389"/>
      <c r="AR15" s="389"/>
      <c r="AS15" s="389"/>
      <c r="AT15" s="389"/>
      <c r="AU15" s="389"/>
      <c r="AV15" s="389"/>
      <c r="AW15" s="389"/>
      <c r="AX15" s="389"/>
      <c r="AY15" s="389"/>
      <c r="AZ15" s="389"/>
      <c r="BA15" s="389"/>
      <c r="BB15" s="389"/>
      <c r="BC15" s="389"/>
    </row>
    <row r="16" spans="7:55" ht="12.75">
      <c r="G16" s="52"/>
      <c r="H16" s="52"/>
      <c r="I16" s="52"/>
      <c r="J16" s="52"/>
      <c r="K16" s="52"/>
      <c r="L16" s="52"/>
      <c r="N16" s="70"/>
      <c r="O16" s="71"/>
      <c r="P16" s="71"/>
      <c r="Q16" s="71"/>
      <c r="R16" s="71"/>
      <c r="S16" s="71"/>
      <c r="T16" s="71"/>
      <c r="U16" s="71"/>
      <c r="V16" s="71"/>
      <c r="W16" s="71"/>
      <c r="X16" s="71"/>
      <c r="Y16" s="71"/>
      <c r="Z16" s="71"/>
      <c r="AA16" s="71"/>
      <c r="AI16" s="52"/>
      <c r="AJ16" s="52"/>
      <c r="AK16" s="52"/>
      <c r="AL16" s="52"/>
      <c r="AM16" s="52"/>
      <c r="AN16" s="52"/>
      <c r="AP16" s="70"/>
      <c r="AQ16" s="71"/>
      <c r="AR16" s="71"/>
      <c r="AS16" s="71"/>
      <c r="AT16" s="71"/>
      <c r="AU16" s="71"/>
      <c r="AV16" s="71"/>
      <c r="AW16" s="71"/>
      <c r="AX16" s="71"/>
      <c r="AY16" s="71"/>
      <c r="AZ16" s="71"/>
      <c r="BA16" s="71"/>
      <c r="BB16" s="71"/>
      <c r="BC16" s="71"/>
    </row>
    <row r="17" spans="7:55" s="54" customFormat="1" ht="12.75">
      <c r="G17" s="59"/>
      <c r="H17" s="59"/>
      <c r="I17" s="59"/>
      <c r="J17" s="59"/>
      <c r="K17" s="59"/>
      <c r="L17" s="59"/>
      <c r="N17" s="72"/>
      <c r="O17" s="73"/>
      <c r="P17" s="73"/>
      <c r="Q17" s="73"/>
      <c r="R17" s="73"/>
      <c r="S17" s="73"/>
      <c r="T17" s="73"/>
      <c r="U17" s="73"/>
      <c r="V17" s="73"/>
      <c r="W17" s="73"/>
      <c r="X17" s="73"/>
      <c r="Y17" s="73"/>
      <c r="Z17" s="73"/>
      <c r="AA17" s="73"/>
      <c r="AI17" s="59"/>
      <c r="AJ17" s="59"/>
      <c r="AK17" s="59"/>
      <c r="AL17" s="59"/>
      <c r="AM17" s="59"/>
      <c r="AN17" s="59"/>
      <c r="AP17" s="72"/>
      <c r="AQ17" s="73"/>
      <c r="AR17" s="73"/>
      <c r="AS17" s="73"/>
      <c r="AT17" s="73"/>
      <c r="AU17" s="73"/>
      <c r="AV17" s="73"/>
      <c r="AW17" s="73"/>
      <c r="AX17" s="73"/>
      <c r="AY17" s="73"/>
      <c r="AZ17" s="73"/>
      <c r="BA17" s="73"/>
      <c r="BB17" s="73"/>
      <c r="BC17" s="73"/>
    </row>
    <row r="18" spans="2:60" s="55" customFormat="1" ht="12.75">
      <c r="B18" s="382" t="s">
        <v>112</v>
      </c>
      <c r="C18" s="382"/>
      <c r="D18" s="382"/>
      <c r="E18" s="382"/>
      <c r="F18" s="268">
        <f>+'Captura Formato'!F9</f>
        <v>0</v>
      </c>
      <c r="G18" s="268"/>
      <c r="H18" s="268"/>
      <c r="I18" s="268"/>
      <c r="J18" s="268"/>
      <c r="K18" s="268"/>
      <c r="L18" s="268"/>
      <c r="M18" s="268"/>
      <c r="N18" s="268"/>
      <c r="O18" s="268"/>
      <c r="P18" s="268"/>
      <c r="Q18" s="268"/>
      <c r="R18" s="268"/>
      <c r="S18" s="268"/>
      <c r="T18" s="268"/>
      <c r="U18" s="74"/>
      <c r="V18" s="74"/>
      <c r="W18" s="74"/>
      <c r="X18" s="382" t="s">
        <v>117</v>
      </c>
      <c r="Y18" s="382"/>
      <c r="Z18" s="382"/>
      <c r="AA18" s="268">
        <f>+'Captura Formato'!E11</f>
        <v>0</v>
      </c>
      <c r="AB18" s="268"/>
      <c r="AC18" s="268"/>
      <c r="AD18" s="268"/>
      <c r="AE18" s="268"/>
      <c r="AF18" s="268"/>
      <c r="AG18" s="268"/>
      <c r="AH18" s="268"/>
      <c r="AI18" s="268"/>
      <c r="AJ18" s="268"/>
      <c r="AK18" s="268"/>
      <c r="AL18" s="268"/>
      <c r="AM18" s="268"/>
      <c r="AN18" s="268"/>
      <c r="AO18" s="268"/>
      <c r="AP18" s="268"/>
      <c r="AQ18" s="268"/>
      <c r="AR18" s="268"/>
      <c r="AS18" s="268"/>
      <c r="AT18" s="268"/>
      <c r="AU18" s="74"/>
      <c r="AV18" s="74"/>
      <c r="AW18" s="74"/>
      <c r="AX18" s="382" t="s">
        <v>113</v>
      </c>
      <c r="AY18" s="382"/>
      <c r="AZ18" s="382"/>
      <c r="BA18" s="382"/>
      <c r="BB18" s="272">
        <f>+'Captura Formato'!Y9</f>
        <v>0</v>
      </c>
      <c r="BC18" s="272"/>
      <c r="BD18" s="272"/>
      <c r="BE18" s="272"/>
      <c r="BF18" s="272"/>
      <c r="BG18" s="272"/>
      <c r="BH18" s="272"/>
    </row>
    <row r="19" spans="2:60" s="55" customFormat="1" ht="12.75">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row>
    <row r="20" spans="2:60" s="55" customFormat="1" ht="12.75">
      <c r="B20" s="382" t="s">
        <v>115</v>
      </c>
      <c r="C20" s="382"/>
      <c r="D20" s="382"/>
      <c r="E20" s="268">
        <f>+'Captura Formato'!E10</f>
        <v>0</v>
      </c>
      <c r="F20" s="268"/>
      <c r="G20" s="268"/>
      <c r="H20" s="268"/>
      <c r="I20" s="268"/>
      <c r="J20" s="268"/>
      <c r="K20" s="268"/>
      <c r="L20" s="268"/>
      <c r="M20" s="268"/>
      <c r="N20" s="268"/>
      <c r="O20" s="268"/>
      <c r="P20" s="268"/>
      <c r="Q20" s="268"/>
      <c r="R20" s="268"/>
      <c r="S20" s="268"/>
      <c r="T20" s="268"/>
      <c r="U20" s="268"/>
      <c r="V20" s="268"/>
      <c r="W20" s="268"/>
      <c r="X20" s="268"/>
      <c r="Y20" s="74"/>
      <c r="Z20" s="268">
        <f>+'Captura Formato'!J12</f>
        <v>0</v>
      </c>
      <c r="AA20" s="268"/>
      <c r="AB20" s="268"/>
      <c r="AC20" s="268"/>
      <c r="AD20" s="268"/>
      <c r="AE20" s="268"/>
      <c r="AF20" s="268"/>
      <c r="AG20" s="268"/>
      <c r="AH20" s="268"/>
      <c r="AI20" s="268"/>
      <c r="AJ20" s="268"/>
      <c r="AK20" s="268"/>
      <c r="AL20" s="268"/>
      <c r="AM20" s="268"/>
      <c r="AN20" s="268"/>
      <c r="AO20" s="268"/>
      <c r="AP20" s="74"/>
      <c r="AQ20" s="74"/>
      <c r="AR20" s="74"/>
      <c r="AS20" s="268">
        <f>+'Captura Formato'!AK9</f>
        <v>0</v>
      </c>
      <c r="AT20" s="268"/>
      <c r="AU20" s="268"/>
      <c r="AV20" s="268"/>
      <c r="AW20" s="268"/>
      <c r="AX20" s="268"/>
      <c r="AY20" s="268"/>
      <c r="AZ20" s="268"/>
      <c r="BA20" s="268"/>
      <c r="BB20" s="268"/>
      <c r="BC20" s="268"/>
      <c r="BD20" s="268"/>
      <c r="BE20" s="268"/>
      <c r="BF20" s="268"/>
      <c r="BG20" s="268"/>
      <c r="BH20" s="268"/>
    </row>
    <row r="21" spans="2:60" s="55" customFormat="1" ht="12.75">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377"/>
      <c r="AR21" s="377"/>
      <c r="AS21" s="377"/>
      <c r="AT21" s="74"/>
      <c r="AU21" s="74"/>
      <c r="AV21" s="74"/>
      <c r="AW21" s="74"/>
      <c r="AX21" s="74"/>
      <c r="AY21" s="74"/>
      <c r="AZ21" s="74"/>
      <c r="BA21" s="74"/>
      <c r="BB21" s="74"/>
      <c r="BC21" s="74"/>
      <c r="BD21" s="74"/>
      <c r="BE21" s="74"/>
      <c r="BF21" s="74"/>
      <c r="BG21" s="74"/>
      <c r="BH21" s="74"/>
    </row>
    <row r="22" spans="2:60" s="55" customFormat="1" ht="12.75">
      <c r="B22" s="382" t="s">
        <v>121</v>
      </c>
      <c r="C22" s="382"/>
      <c r="D22" s="382"/>
      <c r="E22" s="382"/>
      <c r="F22" s="382"/>
      <c r="G22" s="382"/>
      <c r="H22" s="382"/>
      <c r="I22" s="382"/>
      <c r="J22" s="333">
        <f>+'Captura Formato'!J13</f>
        <v>0</v>
      </c>
      <c r="K22" s="333"/>
      <c r="L22" s="333"/>
      <c r="M22" s="333"/>
      <c r="N22" s="333"/>
      <c r="O22" s="333"/>
      <c r="P22" s="333"/>
      <c r="Q22" s="333"/>
      <c r="R22" s="333"/>
      <c r="S22" s="333"/>
      <c r="T22" s="333"/>
      <c r="U22" s="333"/>
      <c r="V22" s="333"/>
      <c r="W22" s="333"/>
      <c r="X22" s="333"/>
      <c r="Y22" s="333"/>
      <c r="Z22" s="382" t="s">
        <v>120</v>
      </c>
      <c r="AA22" s="382"/>
      <c r="AB22" s="382"/>
      <c r="AC22" s="382"/>
      <c r="AD22" s="382"/>
      <c r="AE22" s="382"/>
      <c r="AF22" s="382"/>
      <c r="AG22" s="333">
        <f>+'Captura Formato'!AG13</f>
        <v>0</v>
      </c>
      <c r="AH22" s="333"/>
      <c r="AI22" s="333"/>
      <c r="AJ22" s="333"/>
      <c r="AK22" s="333"/>
      <c r="AL22" s="333"/>
      <c r="AM22" s="333"/>
      <c r="AN22" s="333"/>
      <c r="AO22" s="333"/>
      <c r="AP22" s="333"/>
      <c r="AQ22" s="333"/>
      <c r="AR22" s="333"/>
      <c r="AS22" s="74"/>
      <c r="AT22" s="268">
        <f>+'Captura Formato'!AC12</f>
        <v>0</v>
      </c>
      <c r="AU22" s="268"/>
      <c r="AV22" s="268"/>
      <c r="AW22" s="268"/>
      <c r="AX22" s="268"/>
      <c r="AY22" s="268"/>
      <c r="AZ22" s="268"/>
      <c r="BA22" s="268"/>
      <c r="BB22" s="268"/>
      <c r="BC22" s="268"/>
      <c r="BD22" s="268"/>
      <c r="BE22" s="268"/>
      <c r="BF22" s="268"/>
      <c r="BG22" s="268"/>
      <c r="BH22" s="268"/>
    </row>
    <row r="23" s="55" customFormat="1" ht="12.75"/>
    <row r="24" spans="5:47" s="6" customFormat="1" ht="12.75">
      <c r="E24" s="19"/>
      <c r="F24" s="19"/>
      <c r="G24" s="19"/>
      <c r="H24" s="19"/>
      <c r="I24" s="19"/>
      <c r="J24" s="19"/>
      <c r="K24" s="19"/>
      <c r="L24" s="19"/>
      <c r="M24" s="9"/>
      <c r="N24" s="9"/>
      <c r="O24" s="9"/>
      <c r="P24" s="9"/>
      <c r="Q24" s="9"/>
      <c r="R24" s="9"/>
      <c r="S24" s="9"/>
      <c r="T24" s="9"/>
      <c r="U24" s="9"/>
      <c r="V24" s="9"/>
      <c r="W24" s="9"/>
      <c r="X24" s="9"/>
      <c r="Y24" s="9"/>
      <c r="Z24" s="9"/>
      <c r="AA24" s="9"/>
      <c r="AB24" s="9"/>
      <c r="AC24" s="19"/>
      <c r="AD24" s="19"/>
      <c r="AE24" s="19"/>
      <c r="AF24" s="19"/>
      <c r="AG24" s="19"/>
      <c r="AH24" s="19"/>
      <c r="AI24" s="19"/>
      <c r="AJ24" s="9"/>
      <c r="AK24" s="9"/>
      <c r="AL24" s="9"/>
      <c r="AM24" s="9"/>
      <c r="AN24" s="9"/>
      <c r="AO24" s="9"/>
      <c r="AP24" s="9"/>
      <c r="AQ24" s="9"/>
      <c r="AR24" s="9"/>
      <c r="AS24" s="9"/>
      <c r="AT24" s="9"/>
      <c r="AU24" s="9"/>
    </row>
    <row r="25" spans="7:46" ht="12.75">
      <c r="G25" s="337" t="s">
        <v>75</v>
      </c>
      <c r="H25" s="337"/>
      <c r="I25" s="337"/>
      <c r="J25" s="337"/>
      <c r="K25" s="337"/>
      <c r="L25" s="337"/>
      <c r="M25" s="337"/>
      <c r="N25" s="337"/>
      <c r="O25" s="337"/>
      <c r="P25" s="337"/>
      <c r="Q25" s="337"/>
      <c r="R25" s="337"/>
      <c r="S25" s="337"/>
      <c r="T25" s="337"/>
      <c r="U25" s="337"/>
      <c r="V25" s="337" t="s">
        <v>76</v>
      </c>
      <c r="W25" s="337"/>
      <c r="X25" s="337"/>
      <c r="Y25" s="337"/>
      <c r="Z25" s="337"/>
      <c r="AA25" s="337"/>
      <c r="AB25" s="337"/>
      <c r="AC25" s="337"/>
      <c r="AD25" s="337"/>
      <c r="AE25" s="337"/>
      <c r="AF25" s="337"/>
      <c r="AG25" s="337"/>
      <c r="AH25" s="337"/>
      <c r="AI25" s="337"/>
      <c r="AJ25" s="337" t="s">
        <v>77</v>
      </c>
      <c r="AK25" s="337"/>
      <c r="AL25" s="337"/>
      <c r="AM25" s="337"/>
      <c r="AN25" s="337"/>
      <c r="AO25" s="337"/>
      <c r="AP25" s="337"/>
      <c r="AQ25" s="337"/>
      <c r="AR25" s="337"/>
      <c r="AS25" s="337"/>
      <c r="AT25" s="337"/>
    </row>
    <row r="26" spans="7:46" ht="12.75">
      <c r="G26" s="387">
        <f>+'Captura Formato'!B28</f>
        <v>0</v>
      </c>
      <c r="H26" s="380"/>
      <c r="I26" s="380"/>
      <c r="J26" s="380"/>
      <c r="K26" s="380"/>
      <c r="L26" s="380"/>
      <c r="M26" s="380"/>
      <c r="N26" s="380"/>
      <c r="O26" s="380"/>
      <c r="P26" s="380"/>
      <c r="Q26" s="380"/>
      <c r="R26" s="380"/>
      <c r="S26" s="380"/>
      <c r="T26" s="380"/>
      <c r="U26" s="380"/>
      <c r="V26" s="380">
        <f>+'Captura Formato'!M28</f>
        <v>0</v>
      </c>
      <c r="W26" s="380"/>
      <c r="X26" s="380"/>
      <c r="Y26" s="380"/>
      <c r="Z26" s="380"/>
      <c r="AA26" s="380"/>
      <c r="AB26" s="380"/>
      <c r="AC26" s="380"/>
      <c r="AD26" s="380"/>
      <c r="AE26" s="380"/>
      <c r="AF26" s="380"/>
      <c r="AG26" s="380"/>
      <c r="AH26" s="380"/>
      <c r="AI26" s="380"/>
      <c r="AJ26" s="380">
        <f>+'Captura Formato'!X28</f>
        <v>0</v>
      </c>
      <c r="AK26" s="380"/>
      <c r="AL26" s="380"/>
      <c r="AM26" s="380"/>
      <c r="AN26" s="380"/>
      <c r="AO26" s="380"/>
      <c r="AP26" s="380">
        <f>+'Captura Formato'!AB28</f>
        <v>0</v>
      </c>
      <c r="AQ26" s="380"/>
      <c r="AR26" s="380"/>
      <c r="AS26" s="380"/>
      <c r="AT26" s="381"/>
    </row>
    <row r="27" spans="7:46" ht="12.75">
      <c r="G27" s="386">
        <f>+'Captura Formato'!B29</f>
        <v>0</v>
      </c>
      <c r="H27" s="378"/>
      <c r="I27" s="378"/>
      <c r="J27" s="378"/>
      <c r="K27" s="378"/>
      <c r="L27" s="378"/>
      <c r="M27" s="378"/>
      <c r="N27" s="378"/>
      <c r="O27" s="378"/>
      <c r="P27" s="378"/>
      <c r="Q27" s="378"/>
      <c r="R27" s="378"/>
      <c r="S27" s="378"/>
      <c r="T27" s="378"/>
      <c r="U27" s="378"/>
      <c r="V27" s="378">
        <f>+'Captura Formato'!M29</f>
        <v>0</v>
      </c>
      <c r="W27" s="378"/>
      <c r="X27" s="378"/>
      <c r="Y27" s="378"/>
      <c r="Z27" s="378"/>
      <c r="AA27" s="378"/>
      <c r="AB27" s="378"/>
      <c r="AC27" s="378"/>
      <c r="AD27" s="378"/>
      <c r="AE27" s="378"/>
      <c r="AF27" s="378"/>
      <c r="AG27" s="378"/>
      <c r="AH27" s="378"/>
      <c r="AI27" s="378"/>
      <c r="AJ27" s="378">
        <f>+'Captura Formato'!X29</f>
        <v>0</v>
      </c>
      <c r="AK27" s="378"/>
      <c r="AL27" s="378"/>
      <c r="AM27" s="378"/>
      <c r="AN27" s="378"/>
      <c r="AO27" s="378"/>
      <c r="AP27" s="378">
        <f>+'Captura Formato'!AB29</f>
        <v>0</v>
      </c>
      <c r="AQ27" s="378"/>
      <c r="AR27" s="378"/>
      <c r="AS27" s="378"/>
      <c r="AT27" s="379"/>
    </row>
    <row r="28" spans="7:46" ht="12.75">
      <c r="G28" s="386">
        <f>+'Captura Formato'!B30</f>
        <v>0</v>
      </c>
      <c r="H28" s="378"/>
      <c r="I28" s="378"/>
      <c r="J28" s="378"/>
      <c r="K28" s="378"/>
      <c r="L28" s="378"/>
      <c r="M28" s="378"/>
      <c r="N28" s="378"/>
      <c r="O28" s="378"/>
      <c r="P28" s="378"/>
      <c r="Q28" s="378"/>
      <c r="R28" s="378"/>
      <c r="S28" s="378"/>
      <c r="T28" s="378"/>
      <c r="U28" s="378"/>
      <c r="V28" s="378">
        <f>+'Captura Formato'!M30</f>
        <v>0</v>
      </c>
      <c r="W28" s="378"/>
      <c r="X28" s="378"/>
      <c r="Y28" s="378"/>
      <c r="Z28" s="378"/>
      <c r="AA28" s="378"/>
      <c r="AB28" s="378"/>
      <c r="AC28" s="378"/>
      <c r="AD28" s="378"/>
      <c r="AE28" s="378"/>
      <c r="AF28" s="378"/>
      <c r="AG28" s="378"/>
      <c r="AH28" s="378"/>
      <c r="AI28" s="378"/>
      <c r="AJ28" s="378">
        <f>+'Captura Formato'!X30</f>
        <v>0</v>
      </c>
      <c r="AK28" s="378"/>
      <c r="AL28" s="378"/>
      <c r="AM28" s="378"/>
      <c r="AN28" s="378"/>
      <c r="AO28" s="378"/>
      <c r="AP28" s="378">
        <f>+'Captura Formato'!AB30</f>
        <v>0</v>
      </c>
      <c r="AQ28" s="378"/>
      <c r="AR28" s="378"/>
      <c r="AS28" s="378"/>
      <c r="AT28" s="379"/>
    </row>
    <row r="29" spans="7:46" ht="12.75">
      <c r="G29" s="386">
        <f>+'Captura Formato'!B31</f>
        <v>0</v>
      </c>
      <c r="H29" s="378"/>
      <c r="I29" s="378"/>
      <c r="J29" s="378"/>
      <c r="K29" s="378"/>
      <c r="L29" s="378"/>
      <c r="M29" s="378"/>
      <c r="N29" s="378"/>
      <c r="O29" s="378"/>
      <c r="P29" s="378"/>
      <c r="Q29" s="378"/>
      <c r="R29" s="378"/>
      <c r="S29" s="378"/>
      <c r="T29" s="378"/>
      <c r="U29" s="378"/>
      <c r="V29" s="378">
        <f>+'Captura Formato'!M31</f>
        <v>0</v>
      </c>
      <c r="W29" s="378"/>
      <c r="X29" s="378"/>
      <c r="Y29" s="378"/>
      <c r="Z29" s="378"/>
      <c r="AA29" s="378"/>
      <c r="AB29" s="378"/>
      <c r="AC29" s="378"/>
      <c r="AD29" s="378"/>
      <c r="AE29" s="378"/>
      <c r="AF29" s="378"/>
      <c r="AG29" s="378"/>
      <c r="AH29" s="378"/>
      <c r="AI29" s="378"/>
      <c r="AJ29" s="378">
        <f>+'Captura Formato'!X31</f>
        <v>0</v>
      </c>
      <c r="AK29" s="378"/>
      <c r="AL29" s="378"/>
      <c r="AM29" s="378"/>
      <c r="AN29" s="378"/>
      <c r="AO29" s="378"/>
      <c r="AP29" s="378">
        <f>+'Captura Formato'!AB31</f>
        <v>0</v>
      </c>
      <c r="AQ29" s="378"/>
      <c r="AR29" s="378"/>
      <c r="AS29" s="378"/>
      <c r="AT29" s="379"/>
    </row>
    <row r="30" spans="7:46" ht="12.75">
      <c r="G30" s="386">
        <f>+'Captura Formato'!B32</f>
        <v>0</v>
      </c>
      <c r="H30" s="378"/>
      <c r="I30" s="378"/>
      <c r="J30" s="378"/>
      <c r="K30" s="378"/>
      <c r="L30" s="378"/>
      <c r="M30" s="378"/>
      <c r="N30" s="378"/>
      <c r="O30" s="378"/>
      <c r="P30" s="378"/>
      <c r="Q30" s="378"/>
      <c r="R30" s="378"/>
      <c r="S30" s="378"/>
      <c r="T30" s="378"/>
      <c r="U30" s="378"/>
      <c r="V30" s="378">
        <f>+'Captura Formato'!M32</f>
        <v>0</v>
      </c>
      <c r="W30" s="378"/>
      <c r="X30" s="378"/>
      <c r="Y30" s="378"/>
      <c r="Z30" s="378"/>
      <c r="AA30" s="378"/>
      <c r="AB30" s="378"/>
      <c r="AC30" s="378"/>
      <c r="AD30" s="378"/>
      <c r="AE30" s="378"/>
      <c r="AF30" s="378"/>
      <c r="AG30" s="378"/>
      <c r="AH30" s="378"/>
      <c r="AI30" s="378"/>
      <c r="AJ30" s="378">
        <f>+'Captura Formato'!X32</f>
        <v>0</v>
      </c>
      <c r="AK30" s="378"/>
      <c r="AL30" s="378"/>
      <c r="AM30" s="378"/>
      <c r="AN30" s="378"/>
      <c r="AO30" s="378"/>
      <c r="AP30" s="378">
        <f>+'Captura Formato'!AB32</f>
        <v>0</v>
      </c>
      <c r="AQ30" s="378"/>
      <c r="AR30" s="378"/>
      <c r="AS30" s="378"/>
      <c r="AT30" s="379"/>
    </row>
    <row r="31" spans="7:46" ht="12.75">
      <c r="G31" s="386">
        <f>+'Captura Formato'!B33</f>
        <v>0</v>
      </c>
      <c r="H31" s="378"/>
      <c r="I31" s="378"/>
      <c r="J31" s="378"/>
      <c r="K31" s="378"/>
      <c r="L31" s="378"/>
      <c r="M31" s="378"/>
      <c r="N31" s="378"/>
      <c r="O31" s="378"/>
      <c r="P31" s="378"/>
      <c r="Q31" s="378"/>
      <c r="R31" s="378"/>
      <c r="S31" s="378"/>
      <c r="T31" s="378"/>
      <c r="U31" s="378"/>
      <c r="V31" s="378">
        <f>+'Captura Formato'!M33</f>
        <v>0</v>
      </c>
      <c r="W31" s="378"/>
      <c r="X31" s="378"/>
      <c r="Y31" s="378"/>
      <c r="Z31" s="378"/>
      <c r="AA31" s="378"/>
      <c r="AB31" s="378"/>
      <c r="AC31" s="378"/>
      <c r="AD31" s="378"/>
      <c r="AE31" s="378"/>
      <c r="AF31" s="378"/>
      <c r="AG31" s="378"/>
      <c r="AH31" s="378"/>
      <c r="AI31" s="378"/>
      <c r="AJ31" s="378">
        <f>+'Captura Formato'!X33</f>
        <v>0</v>
      </c>
      <c r="AK31" s="378"/>
      <c r="AL31" s="378"/>
      <c r="AM31" s="378"/>
      <c r="AN31" s="378"/>
      <c r="AO31" s="378"/>
      <c r="AP31" s="378">
        <f>+'Captura Formato'!AB33</f>
        <v>0</v>
      </c>
      <c r="AQ31" s="378"/>
      <c r="AR31" s="378"/>
      <c r="AS31" s="378"/>
      <c r="AT31" s="379"/>
    </row>
    <row r="32" spans="7:46" ht="12.75">
      <c r="G32" s="386">
        <f>+'Captura Formato'!B34</f>
        <v>0</v>
      </c>
      <c r="H32" s="378"/>
      <c r="I32" s="378"/>
      <c r="J32" s="378"/>
      <c r="K32" s="378"/>
      <c r="L32" s="378"/>
      <c r="M32" s="378"/>
      <c r="N32" s="378"/>
      <c r="O32" s="378"/>
      <c r="P32" s="378"/>
      <c r="Q32" s="378"/>
      <c r="R32" s="378"/>
      <c r="S32" s="378"/>
      <c r="T32" s="378"/>
      <c r="U32" s="378"/>
      <c r="V32" s="378">
        <f>+'Captura Formato'!M34</f>
        <v>0</v>
      </c>
      <c r="W32" s="378"/>
      <c r="X32" s="378"/>
      <c r="Y32" s="378"/>
      <c r="Z32" s="378"/>
      <c r="AA32" s="378"/>
      <c r="AB32" s="378"/>
      <c r="AC32" s="378"/>
      <c r="AD32" s="378"/>
      <c r="AE32" s="378"/>
      <c r="AF32" s="378"/>
      <c r="AG32" s="378"/>
      <c r="AH32" s="378"/>
      <c r="AI32" s="378"/>
      <c r="AJ32" s="378">
        <f>+'Captura Formato'!X34</f>
        <v>0</v>
      </c>
      <c r="AK32" s="378"/>
      <c r="AL32" s="378"/>
      <c r="AM32" s="378"/>
      <c r="AN32" s="378"/>
      <c r="AO32" s="378"/>
      <c r="AP32" s="378">
        <f>+'Captura Formato'!AB34</f>
        <v>0</v>
      </c>
      <c r="AQ32" s="378"/>
      <c r="AR32" s="378"/>
      <c r="AS32" s="378"/>
      <c r="AT32" s="379"/>
    </row>
    <row r="33" spans="7:46" ht="12.75">
      <c r="G33" s="386">
        <f>+'Captura Formato'!B35</f>
        <v>0</v>
      </c>
      <c r="H33" s="378"/>
      <c r="I33" s="378"/>
      <c r="J33" s="378"/>
      <c r="K33" s="378"/>
      <c r="L33" s="378"/>
      <c r="M33" s="378"/>
      <c r="N33" s="378"/>
      <c r="O33" s="378"/>
      <c r="P33" s="378"/>
      <c r="Q33" s="378"/>
      <c r="R33" s="378"/>
      <c r="S33" s="378"/>
      <c r="T33" s="378"/>
      <c r="U33" s="378"/>
      <c r="V33" s="378">
        <f>+'Captura Formato'!M35</f>
        <v>0</v>
      </c>
      <c r="W33" s="378"/>
      <c r="X33" s="378"/>
      <c r="Y33" s="378"/>
      <c r="Z33" s="378"/>
      <c r="AA33" s="378"/>
      <c r="AB33" s="378"/>
      <c r="AC33" s="378"/>
      <c r="AD33" s="378"/>
      <c r="AE33" s="378"/>
      <c r="AF33" s="378"/>
      <c r="AG33" s="378"/>
      <c r="AH33" s="378"/>
      <c r="AI33" s="378"/>
      <c r="AJ33" s="378">
        <f>+'Captura Formato'!X35</f>
        <v>0</v>
      </c>
      <c r="AK33" s="378"/>
      <c r="AL33" s="378"/>
      <c r="AM33" s="378"/>
      <c r="AN33" s="378"/>
      <c r="AO33" s="378"/>
      <c r="AP33" s="378">
        <f>+'Captura Formato'!AB35</f>
        <v>0</v>
      </c>
      <c r="AQ33" s="378"/>
      <c r="AR33" s="378"/>
      <c r="AS33" s="378"/>
      <c r="AT33" s="379"/>
    </row>
    <row r="34" spans="7:46" ht="12.75">
      <c r="G34" s="386">
        <f>+'Captura Formato'!B36</f>
        <v>0</v>
      </c>
      <c r="H34" s="378"/>
      <c r="I34" s="378"/>
      <c r="J34" s="378"/>
      <c r="K34" s="378"/>
      <c r="L34" s="378"/>
      <c r="M34" s="378"/>
      <c r="N34" s="378"/>
      <c r="O34" s="378"/>
      <c r="P34" s="378"/>
      <c r="Q34" s="378"/>
      <c r="R34" s="378"/>
      <c r="S34" s="378"/>
      <c r="T34" s="378"/>
      <c r="U34" s="378"/>
      <c r="V34" s="378">
        <f>+'Captura Formato'!M36</f>
        <v>0</v>
      </c>
      <c r="W34" s="378"/>
      <c r="X34" s="378"/>
      <c r="Y34" s="378"/>
      <c r="Z34" s="378"/>
      <c r="AA34" s="378"/>
      <c r="AB34" s="378"/>
      <c r="AC34" s="378"/>
      <c r="AD34" s="378"/>
      <c r="AE34" s="378"/>
      <c r="AF34" s="378"/>
      <c r="AG34" s="378"/>
      <c r="AH34" s="378"/>
      <c r="AI34" s="378"/>
      <c r="AJ34" s="378">
        <f>+'Captura Formato'!X36</f>
        <v>0</v>
      </c>
      <c r="AK34" s="378"/>
      <c r="AL34" s="378"/>
      <c r="AM34" s="378"/>
      <c r="AN34" s="378"/>
      <c r="AO34" s="378"/>
      <c r="AP34" s="378">
        <f>+'Captura Formato'!AB36</f>
        <v>0</v>
      </c>
      <c r="AQ34" s="378"/>
      <c r="AR34" s="378"/>
      <c r="AS34" s="378"/>
      <c r="AT34" s="379"/>
    </row>
    <row r="35" spans="7:46" ht="12.75">
      <c r="G35" s="383">
        <f>+'Captura Formato'!B37</f>
        <v>0</v>
      </c>
      <c r="H35" s="384"/>
      <c r="I35" s="384"/>
      <c r="J35" s="384"/>
      <c r="K35" s="384"/>
      <c r="L35" s="384"/>
      <c r="M35" s="384"/>
      <c r="N35" s="384"/>
      <c r="O35" s="384"/>
      <c r="P35" s="384"/>
      <c r="Q35" s="384"/>
      <c r="R35" s="384"/>
      <c r="S35" s="384"/>
      <c r="T35" s="384"/>
      <c r="U35" s="384"/>
      <c r="V35" s="384">
        <f>+'Captura Formato'!M37</f>
        <v>0</v>
      </c>
      <c r="W35" s="384"/>
      <c r="X35" s="384"/>
      <c r="Y35" s="384"/>
      <c r="Z35" s="384"/>
      <c r="AA35" s="384"/>
      <c r="AB35" s="384"/>
      <c r="AC35" s="384"/>
      <c r="AD35" s="384"/>
      <c r="AE35" s="384"/>
      <c r="AF35" s="384"/>
      <c r="AG35" s="384"/>
      <c r="AH35" s="384"/>
      <c r="AI35" s="384"/>
      <c r="AJ35" s="384">
        <f>+'Captura Formato'!X37</f>
        <v>0</v>
      </c>
      <c r="AK35" s="384"/>
      <c r="AL35" s="384"/>
      <c r="AM35" s="384"/>
      <c r="AN35" s="384"/>
      <c r="AO35" s="384"/>
      <c r="AP35" s="384">
        <f>+'Captura Formato'!AB37</f>
        <v>0</v>
      </c>
      <c r="AQ35" s="384"/>
      <c r="AR35" s="384"/>
      <c r="AS35" s="384"/>
      <c r="AT35" s="385"/>
    </row>
    <row r="39" spans="33:59" ht="12.75">
      <c r="AG39" s="340" t="str">
        <f ca="1">+"H. VERACRUZ, VER. A "&amp;DAY(TODAY())&amp;" DE "&amp;VLOOKUP(MONTH(TODAY()),'Captura Formato'!BQ1:BR12,2)&amp;" DE "&amp;YEAR(TODAY())</f>
        <v>H. VERACRUZ, VER. A 15 DE OCTUBRE DE 2014</v>
      </c>
      <c r="AH39" s="340"/>
      <c r="AI39" s="340"/>
      <c r="AJ39" s="340"/>
      <c r="AK39" s="340"/>
      <c r="AL39" s="340"/>
      <c r="AM39" s="340"/>
      <c r="AN39" s="340"/>
      <c r="AO39" s="340"/>
      <c r="AP39" s="340"/>
      <c r="AQ39" s="340"/>
      <c r="AR39" s="340"/>
      <c r="AS39" s="340"/>
      <c r="AT39" s="340"/>
      <c r="AU39" s="340"/>
      <c r="AV39" s="340"/>
      <c r="AW39" s="340"/>
      <c r="AX39" s="340"/>
      <c r="AY39" s="340"/>
      <c r="AZ39" s="340"/>
      <c r="BA39" s="340"/>
      <c r="BB39" s="340"/>
      <c r="BC39" s="340"/>
      <c r="BD39" s="340"/>
      <c r="BE39" s="340"/>
      <c r="BF39" s="340"/>
      <c r="BG39" s="340"/>
    </row>
    <row r="41" spans="3:29" ht="12.75">
      <c r="C41" s="332" t="s">
        <v>79</v>
      </c>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row>
    <row r="42" ht="12.75">
      <c r="AI42" t="s">
        <v>60</v>
      </c>
    </row>
    <row r="44" spans="35:55" ht="12.75">
      <c r="AI44" s="333">
        <f>+'Captura Formato'!N8</f>
        <v>0</v>
      </c>
      <c r="AJ44" s="333"/>
      <c r="AK44" s="333"/>
      <c r="AL44" s="333"/>
      <c r="AM44" s="333"/>
      <c r="AN44" s="333"/>
      <c r="AO44" s="333"/>
      <c r="AP44" s="333"/>
      <c r="AQ44" s="333"/>
      <c r="AR44" s="333"/>
      <c r="AS44" s="333"/>
      <c r="AT44" s="333"/>
      <c r="AU44" s="333"/>
      <c r="AV44" s="333"/>
      <c r="AW44" s="333"/>
      <c r="AX44" s="333"/>
      <c r="AY44" s="333"/>
      <c r="AZ44" s="333"/>
      <c r="BA44" s="333"/>
      <c r="BB44" s="333"/>
      <c r="BC44" s="333"/>
    </row>
    <row r="45" spans="35:55" ht="12.75">
      <c r="AI45" s="57"/>
      <c r="AJ45" s="57"/>
      <c r="AK45" s="57"/>
      <c r="AL45" s="57"/>
      <c r="AM45" s="57"/>
      <c r="AN45" s="57"/>
      <c r="AO45" s="57"/>
      <c r="AP45" s="57"/>
      <c r="AQ45" s="57"/>
      <c r="AR45" s="57"/>
      <c r="AS45" s="57"/>
      <c r="AT45" s="57"/>
      <c r="AU45" s="57"/>
      <c r="AV45" s="57"/>
      <c r="AW45" s="57"/>
      <c r="AX45" s="57"/>
      <c r="AY45" s="57"/>
      <c r="AZ45" s="57"/>
      <c r="BA45" s="57"/>
      <c r="BB45" s="57"/>
      <c r="BC45" s="57"/>
    </row>
    <row r="46" spans="35:55" ht="12.75">
      <c r="AI46" s="334"/>
      <c r="AJ46" s="334"/>
      <c r="AK46" s="334"/>
      <c r="AL46" s="334"/>
      <c r="AM46" s="334"/>
      <c r="AN46" s="334"/>
      <c r="AO46" s="334"/>
      <c r="AP46" s="334"/>
      <c r="AQ46" s="334"/>
      <c r="AR46" s="334"/>
      <c r="AS46" s="334"/>
      <c r="AT46" s="334"/>
      <c r="AU46" s="334"/>
      <c r="AV46" s="334"/>
      <c r="AW46" s="334"/>
      <c r="AX46" s="334"/>
      <c r="AY46" s="334"/>
      <c r="AZ46" s="334"/>
      <c r="BA46" s="334"/>
      <c r="BB46" s="334"/>
      <c r="BC46" s="334"/>
    </row>
    <row r="47" spans="35:55" ht="12.75">
      <c r="AI47" s="57"/>
      <c r="AJ47" s="57"/>
      <c r="AK47" s="57"/>
      <c r="AL47" s="57"/>
      <c r="AM47" s="57"/>
      <c r="AN47" s="57"/>
      <c r="AO47" s="57"/>
      <c r="AP47" s="57"/>
      <c r="AQ47" s="57"/>
      <c r="AR47" s="57"/>
      <c r="AS47" s="57"/>
      <c r="AT47" s="57"/>
      <c r="AU47" s="57"/>
      <c r="AV47" s="57"/>
      <c r="AW47" s="57"/>
      <c r="AX47" s="57"/>
      <c r="AY47" s="57"/>
      <c r="AZ47" s="57"/>
      <c r="BA47" s="57"/>
      <c r="BB47" s="57"/>
      <c r="BC47" s="57"/>
    </row>
    <row r="48" spans="35:55" ht="12.75">
      <c r="AI48" s="334"/>
      <c r="AJ48" s="334"/>
      <c r="AK48" s="334"/>
      <c r="AL48" s="334"/>
      <c r="AM48" s="334"/>
      <c r="AN48" s="334"/>
      <c r="AO48" s="334"/>
      <c r="AP48" s="334"/>
      <c r="AQ48" s="334"/>
      <c r="AR48" s="334"/>
      <c r="AS48" s="334"/>
      <c r="AT48" s="334"/>
      <c r="AU48" s="334"/>
      <c r="AV48" s="334"/>
      <c r="AW48" s="334"/>
      <c r="AX48" s="334"/>
      <c r="AY48" s="334"/>
      <c r="AZ48" s="334"/>
      <c r="BA48" s="334"/>
      <c r="BB48" s="334"/>
      <c r="BC48" s="334"/>
    </row>
    <row r="49" spans="35:55" ht="12.75">
      <c r="AI49" s="52"/>
      <c r="AJ49" s="52"/>
      <c r="AK49" s="52"/>
      <c r="AL49" s="52"/>
      <c r="AM49" s="52"/>
      <c r="AN49" s="52"/>
      <c r="AO49" s="52"/>
      <c r="AP49" s="52"/>
      <c r="AQ49" s="52"/>
      <c r="AR49" s="52"/>
      <c r="AS49" s="52"/>
      <c r="AT49" s="52"/>
      <c r="AU49" s="52"/>
      <c r="AV49" s="52"/>
      <c r="AW49" s="52"/>
      <c r="AX49" s="52"/>
      <c r="AY49" s="52"/>
      <c r="AZ49" s="52"/>
      <c r="BA49" s="52"/>
      <c r="BB49" s="52"/>
      <c r="BC49" s="52"/>
    </row>
    <row r="50" spans="35:55" ht="12.75">
      <c r="AI50" s="52"/>
      <c r="AJ50" s="52"/>
      <c r="AK50" s="52"/>
      <c r="AL50" s="52"/>
      <c r="AM50" s="52"/>
      <c r="AN50" s="52"/>
      <c r="AO50" s="346">
        <f>+'Captura Formato'!AN8</f>
        <v>0</v>
      </c>
      <c r="AP50" s="346"/>
      <c r="AQ50" s="346"/>
      <c r="AR50" s="346"/>
      <c r="AS50" s="346"/>
      <c r="AT50" s="52"/>
      <c r="AU50" s="52"/>
      <c r="AV50" s="52"/>
      <c r="AW50" s="52"/>
      <c r="AX50" s="52"/>
      <c r="AY50" s="52"/>
      <c r="AZ50" s="52"/>
      <c r="BA50" s="52"/>
      <c r="BB50" s="52"/>
      <c r="BC50" s="52"/>
    </row>
  </sheetData>
  <sheetProtection/>
  <mergeCells count="72">
    <mergeCell ref="B20:D20"/>
    <mergeCell ref="E20:X20"/>
    <mergeCell ref="A1:BI1"/>
    <mergeCell ref="B7:BH8"/>
    <mergeCell ref="U11:AO12"/>
    <mergeCell ref="G15:L15"/>
    <mergeCell ref="N15:AA15"/>
    <mergeCell ref="AI15:AN15"/>
    <mergeCell ref="AP15:BC15"/>
    <mergeCell ref="B18:E18"/>
    <mergeCell ref="B22:I22"/>
    <mergeCell ref="J22:Y22"/>
    <mergeCell ref="G27:U27"/>
    <mergeCell ref="V27:AI27"/>
    <mergeCell ref="G26:U26"/>
    <mergeCell ref="G25:U25"/>
    <mergeCell ref="Z22:AF22"/>
    <mergeCell ref="AG22:AR22"/>
    <mergeCell ref="V26:AI26"/>
    <mergeCell ref="AJ26:AO26"/>
    <mergeCell ref="G29:U29"/>
    <mergeCell ref="V29:AI29"/>
    <mergeCell ref="AJ29:AO29"/>
    <mergeCell ref="AP29:AT29"/>
    <mergeCell ref="G28:U28"/>
    <mergeCell ref="V28:AI28"/>
    <mergeCell ref="AJ28:AO28"/>
    <mergeCell ref="AP28:AT28"/>
    <mergeCell ref="G31:U31"/>
    <mergeCell ref="V31:AI31"/>
    <mergeCell ref="AJ31:AO31"/>
    <mergeCell ref="AP31:AT31"/>
    <mergeCell ref="G30:U30"/>
    <mergeCell ref="V30:AI30"/>
    <mergeCell ref="AJ30:AO30"/>
    <mergeCell ref="AP30:AT30"/>
    <mergeCell ref="G33:U33"/>
    <mergeCell ref="V33:AI33"/>
    <mergeCell ref="AJ33:AO33"/>
    <mergeCell ref="AP33:AT33"/>
    <mergeCell ref="G32:U32"/>
    <mergeCell ref="V32:AI32"/>
    <mergeCell ref="AJ32:AO32"/>
    <mergeCell ref="AP32:AT32"/>
    <mergeCell ref="G35:U35"/>
    <mergeCell ref="V35:AI35"/>
    <mergeCell ref="AJ35:AO35"/>
    <mergeCell ref="AP35:AT35"/>
    <mergeCell ref="G34:U34"/>
    <mergeCell ref="V34:AI34"/>
    <mergeCell ref="AJ34:AO34"/>
    <mergeCell ref="AP34:AT34"/>
    <mergeCell ref="AP27:AT27"/>
    <mergeCell ref="AP26:AT26"/>
    <mergeCell ref="V25:AI25"/>
    <mergeCell ref="AJ25:AT25"/>
    <mergeCell ref="AT22:BH22"/>
    <mergeCell ref="F18:T18"/>
    <mergeCell ref="AX18:BA18"/>
    <mergeCell ref="BB18:BH18"/>
    <mergeCell ref="X18:Z18"/>
    <mergeCell ref="AA18:AT18"/>
    <mergeCell ref="AO50:AS50"/>
    <mergeCell ref="AG39:BG39"/>
    <mergeCell ref="C41:AC41"/>
    <mergeCell ref="AI44:BC44"/>
    <mergeCell ref="AI46:BC46"/>
    <mergeCell ref="Z20:AO20"/>
    <mergeCell ref="AQ21:AS21"/>
    <mergeCell ref="AS20:BH20"/>
    <mergeCell ref="AI48:BC48"/>
    <mergeCell ref="AJ27:AO27"/>
  </mergeCells>
  <printOptions/>
  <pageMargins left="0.75" right="0.75" top="1" bottom="1" header="0" footer="0"/>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C.I.C.E., S.A. de C.V.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Cice</dc:creator>
  <cp:keywords/>
  <dc:description/>
  <cp:lastModifiedBy>Ernesto López Heredia</cp:lastModifiedBy>
  <cp:lastPrinted>2002-06-18T21:04:50Z</cp:lastPrinted>
  <dcterms:created xsi:type="dcterms:W3CDTF">2002-05-28T23:06:27Z</dcterms:created>
  <dcterms:modified xsi:type="dcterms:W3CDTF">2014-10-15T22:36:41Z</dcterms:modified>
  <cp:category/>
  <cp:version/>
  <cp:contentType/>
  <cp:contentStatus/>
</cp:coreProperties>
</file>